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P:\WALBRZYCH_ZADANIE_4_WW07\materialy przetargowe\przedmiary\K3M\"/>
    </mc:Choice>
  </mc:AlternateContent>
  <xr:revisionPtr revIDLastSave="0" documentId="13_ncr:1_{9DF51CF9-6D93-45DB-8965-AF03905C5316}" xr6:coauthVersionLast="45" xr6:coauthVersionMax="45" xr10:uidLastSave="{00000000-0000-0000-0000-000000000000}"/>
  <bookViews>
    <workbookView xWindow="28740" yWindow="-60" windowWidth="19320" windowHeight="15480" tabRatio="669" xr2:uid="{00000000-000D-0000-FFFF-FFFF00000000}"/>
  </bookViews>
  <sheets>
    <sheet name="ZZK_K3M" sheetId="2" r:id="rId1"/>
    <sheet name="DRO" sheetId="3" r:id="rId2"/>
    <sheet name="SAN_kd" sheetId="4" r:id="rId3"/>
    <sheet name="ELE_kolizje" sheetId="5" r:id="rId4"/>
    <sheet name="ELE_osw" sheetId="6" r:id="rId5"/>
    <sheet name="TEL" sheetId="7" r:id="rId6"/>
    <sheet name="ZIE" sheetId="8" r:id="rId7"/>
    <sheet name="IR" sheetId="9" r:id="rId8"/>
  </sheets>
  <externalReferences>
    <externalReference r:id="rId9"/>
  </externalReferences>
  <definedNames>
    <definedName name="a" localSheetId="1">#REF!</definedName>
    <definedName name="a" localSheetId="3">#REF!</definedName>
    <definedName name="a" localSheetId="4">#REF!</definedName>
    <definedName name="a" localSheetId="7">#REF!</definedName>
    <definedName name="a" localSheetId="5">#REF!</definedName>
    <definedName name="a" localSheetId="6">#REF!</definedName>
    <definedName name="a">#REF!</definedName>
    <definedName name="a_8" localSheetId="1">#REF!</definedName>
    <definedName name="a_8" localSheetId="3">#REF!</definedName>
    <definedName name="a_8" localSheetId="4">#REF!</definedName>
    <definedName name="a_8" localSheetId="7">#REF!</definedName>
    <definedName name="a_8" localSheetId="5">#REF!</definedName>
    <definedName name="a_8" localSheetId="6">#REF!</definedName>
    <definedName name="a_8">#REF!</definedName>
    <definedName name="izolacja" localSheetId="1">#REF!</definedName>
    <definedName name="izolacja" localSheetId="3">#REF!</definedName>
    <definedName name="izolacja" localSheetId="4">#REF!</definedName>
    <definedName name="izolacja" localSheetId="7">#REF!</definedName>
    <definedName name="izolacja" localSheetId="5">#REF!</definedName>
    <definedName name="izolacja" localSheetId="6">#REF!</definedName>
    <definedName name="izolacja">#REF!</definedName>
    <definedName name="izolacja_10" localSheetId="1">#REF!</definedName>
    <definedName name="izolacja_10" localSheetId="3">#REF!</definedName>
    <definedName name="izolacja_10" localSheetId="4">#REF!</definedName>
    <definedName name="izolacja_10" localSheetId="5">#REF!</definedName>
    <definedName name="izolacja_10" localSheetId="6">#REF!</definedName>
    <definedName name="izolacja_10">#REF!</definedName>
    <definedName name="izolacja_11" localSheetId="1">#REF!</definedName>
    <definedName name="izolacja_11" localSheetId="3">#REF!</definedName>
    <definedName name="izolacja_11" localSheetId="4">#REF!</definedName>
    <definedName name="izolacja_11" localSheetId="5">#REF!</definedName>
    <definedName name="izolacja_11" localSheetId="6">#REF!</definedName>
    <definedName name="izolacja_11">#REF!</definedName>
    <definedName name="izolacja_12" localSheetId="1">#REF!</definedName>
    <definedName name="izolacja_12" localSheetId="3">#REF!</definedName>
    <definedName name="izolacja_12" localSheetId="4">#REF!</definedName>
    <definedName name="izolacja_12" localSheetId="5">#REF!</definedName>
    <definedName name="izolacja_12" localSheetId="6">#REF!</definedName>
    <definedName name="izolacja_12">#REF!</definedName>
    <definedName name="izolacja_13" localSheetId="1">#REF!</definedName>
    <definedName name="izolacja_13" localSheetId="3">#REF!</definedName>
    <definedName name="izolacja_13" localSheetId="4">#REF!</definedName>
    <definedName name="izolacja_13" localSheetId="5">#REF!</definedName>
    <definedName name="izolacja_13" localSheetId="6">#REF!</definedName>
    <definedName name="izolacja_13">#REF!</definedName>
    <definedName name="izolacja_14" localSheetId="1">#REF!</definedName>
    <definedName name="izolacja_14" localSheetId="3">#REF!</definedName>
    <definedName name="izolacja_14" localSheetId="4">#REF!</definedName>
    <definedName name="izolacja_14" localSheetId="5">#REF!</definedName>
    <definedName name="izolacja_14" localSheetId="6">#REF!</definedName>
    <definedName name="izolacja_14">#REF!</definedName>
    <definedName name="izolacja_15" localSheetId="1">#REF!</definedName>
    <definedName name="izolacja_15" localSheetId="3">#REF!</definedName>
    <definedName name="izolacja_15" localSheetId="4">#REF!</definedName>
    <definedName name="izolacja_15" localSheetId="5">#REF!</definedName>
    <definedName name="izolacja_15" localSheetId="6">#REF!</definedName>
    <definedName name="izolacja_15">#REF!</definedName>
    <definedName name="izolacja_16" localSheetId="1">#REF!</definedName>
    <definedName name="izolacja_16" localSheetId="3">#REF!</definedName>
    <definedName name="izolacja_16" localSheetId="4">#REF!</definedName>
    <definedName name="izolacja_16" localSheetId="5">#REF!</definedName>
    <definedName name="izolacja_16" localSheetId="6">#REF!</definedName>
    <definedName name="izolacja_16">#REF!</definedName>
    <definedName name="izolacja_17" localSheetId="1">#REF!</definedName>
    <definedName name="izolacja_17" localSheetId="3">#REF!</definedName>
    <definedName name="izolacja_17" localSheetId="4">#REF!</definedName>
    <definedName name="izolacja_17" localSheetId="5">#REF!</definedName>
    <definedName name="izolacja_17" localSheetId="6">#REF!</definedName>
    <definedName name="izolacja_17">#REF!</definedName>
    <definedName name="izolacja_18" localSheetId="1">#REF!</definedName>
    <definedName name="izolacja_18" localSheetId="3">#REF!</definedName>
    <definedName name="izolacja_18" localSheetId="4">#REF!</definedName>
    <definedName name="izolacja_18" localSheetId="5">#REF!</definedName>
    <definedName name="izolacja_18" localSheetId="6">#REF!</definedName>
    <definedName name="izolacja_18">#REF!</definedName>
    <definedName name="izolacja_19" localSheetId="1">#REF!</definedName>
    <definedName name="izolacja_19" localSheetId="3">#REF!</definedName>
    <definedName name="izolacja_19" localSheetId="4">#REF!</definedName>
    <definedName name="izolacja_19" localSheetId="5">#REF!</definedName>
    <definedName name="izolacja_19" localSheetId="6">#REF!</definedName>
    <definedName name="izolacja_19">#REF!</definedName>
    <definedName name="izolacja_20" localSheetId="1">#REF!</definedName>
    <definedName name="izolacja_20" localSheetId="3">#REF!</definedName>
    <definedName name="izolacja_20" localSheetId="4">#REF!</definedName>
    <definedName name="izolacja_20" localSheetId="5">#REF!</definedName>
    <definedName name="izolacja_20" localSheetId="6">#REF!</definedName>
    <definedName name="izolacja_20">#REF!</definedName>
    <definedName name="izolacja_21" localSheetId="1">#REF!</definedName>
    <definedName name="izolacja_21" localSheetId="3">#REF!</definedName>
    <definedName name="izolacja_21" localSheetId="4">#REF!</definedName>
    <definedName name="izolacja_21" localSheetId="5">#REF!</definedName>
    <definedName name="izolacja_21" localSheetId="6">#REF!</definedName>
    <definedName name="izolacja_21">#REF!</definedName>
    <definedName name="izolacja_22" localSheetId="1">#REF!</definedName>
    <definedName name="izolacja_22" localSheetId="3">#REF!</definedName>
    <definedName name="izolacja_22" localSheetId="4">#REF!</definedName>
    <definedName name="izolacja_22" localSheetId="5">#REF!</definedName>
    <definedName name="izolacja_22" localSheetId="6">#REF!</definedName>
    <definedName name="izolacja_22">#REF!</definedName>
    <definedName name="izolacja_23" localSheetId="1">#REF!</definedName>
    <definedName name="izolacja_23" localSheetId="3">#REF!</definedName>
    <definedName name="izolacja_23" localSheetId="4">#REF!</definedName>
    <definedName name="izolacja_23" localSheetId="5">#REF!</definedName>
    <definedName name="izolacja_23" localSheetId="6">#REF!</definedName>
    <definedName name="izolacja_23">#REF!</definedName>
    <definedName name="izolacja_24" localSheetId="1">#REF!</definedName>
    <definedName name="izolacja_24" localSheetId="3">#REF!</definedName>
    <definedName name="izolacja_24" localSheetId="4">#REF!</definedName>
    <definedName name="izolacja_24" localSheetId="5">#REF!</definedName>
    <definedName name="izolacja_24" localSheetId="6">#REF!</definedName>
    <definedName name="izolacja_24">#REF!</definedName>
    <definedName name="izolacja_5" localSheetId="1">#REF!</definedName>
    <definedName name="izolacja_5" localSheetId="3">#REF!</definedName>
    <definedName name="izolacja_5" localSheetId="4">#REF!</definedName>
    <definedName name="izolacja_5" localSheetId="5">#REF!</definedName>
    <definedName name="izolacja_5" localSheetId="6">#REF!</definedName>
    <definedName name="izolacja_5">#REF!</definedName>
    <definedName name="izolacja_6" localSheetId="1">#REF!</definedName>
    <definedName name="izolacja_6" localSheetId="3">#REF!</definedName>
    <definedName name="izolacja_6" localSheetId="4">#REF!</definedName>
    <definedName name="izolacja_6" localSheetId="5">#REF!</definedName>
    <definedName name="izolacja_6" localSheetId="6">#REF!</definedName>
    <definedName name="izolacja_6">#REF!</definedName>
    <definedName name="izolacja_7" localSheetId="1">#REF!</definedName>
    <definedName name="izolacja_7" localSheetId="3">#REF!</definedName>
    <definedName name="izolacja_7" localSheetId="4">#REF!</definedName>
    <definedName name="izolacja_7" localSheetId="5">#REF!</definedName>
    <definedName name="izolacja_7" localSheetId="6">#REF!</definedName>
    <definedName name="izolacja_7">#REF!</definedName>
    <definedName name="izolacja_8" localSheetId="1">#REF!</definedName>
    <definedName name="izolacja_8" localSheetId="3">#REF!</definedName>
    <definedName name="izolacja_8" localSheetId="4">#REF!</definedName>
    <definedName name="izolacja_8" localSheetId="5">#REF!</definedName>
    <definedName name="izolacja_8" localSheetId="6">#REF!</definedName>
    <definedName name="izolacja_8">#REF!</definedName>
    <definedName name="izolacja_9" localSheetId="1">#REF!</definedName>
    <definedName name="izolacja_9" localSheetId="3">#REF!</definedName>
    <definedName name="izolacja_9" localSheetId="4">#REF!</definedName>
    <definedName name="izolacja_9" localSheetId="5">#REF!</definedName>
    <definedName name="izolacja_9" localSheetId="6">#REF!</definedName>
    <definedName name="izolacja_9">#REF!</definedName>
    <definedName name="n">'[1]WA 20'!$E$51</definedName>
    <definedName name="netto" localSheetId="1">#REF!</definedName>
    <definedName name="netto" localSheetId="3">#REF!</definedName>
    <definedName name="netto" localSheetId="4">#REF!</definedName>
    <definedName name="netto" localSheetId="7">#REF!</definedName>
    <definedName name="netto" localSheetId="5">#REF!</definedName>
    <definedName name="netto" localSheetId="6">#REF!</definedName>
    <definedName name="netto">#REF!</definedName>
    <definedName name="nie" localSheetId="1">#REF!</definedName>
    <definedName name="nie" localSheetId="3">#REF!</definedName>
    <definedName name="nie" localSheetId="4">#REF!</definedName>
    <definedName name="nie" localSheetId="7">#REF!</definedName>
    <definedName name="nie" localSheetId="5">#REF!</definedName>
    <definedName name="nie" localSheetId="6">#REF!</definedName>
    <definedName name="nie">#REF!</definedName>
    <definedName name="nie_11" localSheetId="1">#REF!</definedName>
    <definedName name="nie_11" localSheetId="3">#REF!</definedName>
    <definedName name="nie_11" localSheetId="4">#REF!</definedName>
    <definedName name="nie_11" localSheetId="7">#REF!</definedName>
    <definedName name="nie_11" localSheetId="5">#REF!</definedName>
    <definedName name="nie_11" localSheetId="6">#REF!</definedName>
    <definedName name="nie_11">#REF!</definedName>
    <definedName name="nie_24" localSheetId="1">#REF!</definedName>
    <definedName name="nie_24" localSheetId="3">#REF!</definedName>
    <definedName name="nie_24" localSheetId="4">#REF!</definedName>
    <definedName name="nie_24" localSheetId="5">#REF!</definedName>
    <definedName name="nie_24" localSheetId="6">#REF!</definedName>
    <definedName name="nie_24">#REF!</definedName>
    <definedName name="_xlnm.Print_Area" localSheetId="1">DRO!$A$1:$H$73</definedName>
    <definedName name="_xlnm.Print_Area" localSheetId="3">ELE_kolizje!$A$1:$H$10</definedName>
    <definedName name="_xlnm.Print_Area" localSheetId="4">ELE_osw!$A$1:$H$17</definedName>
    <definedName name="_xlnm.Print_Area" localSheetId="2">SAN_kd!$A$1:$G$25</definedName>
    <definedName name="_xlnm.Print_Area" localSheetId="5">TEL!$A$1:$H$16</definedName>
    <definedName name="_xlnm.Print_Area" localSheetId="6">ZIE!$A$1:$I$30</definedName>
    <definedName name="_xlnm.Print_Area" localSheetId="0">ZZK_K3M!$A$1:$D$15</definedName>
    <definedName name="PI" localSheetId="1">#REF!</definedName>
    <definedName name="PI" localSheetId="3">#REF!</definedName>
    <definedName name="PI" localSheetId="4">#REF!</definedName>
    <definedName name="PI" localSheetId="5">#REF!</definedName>
    <definedName name="PI" localSheetId="6">#REF!</definedName>
    <definedName name="PI">#REF!</definedName>
    <definedName name="Print_Area" localSheetId="1">DRO!$A$1:$H$73</definedName>
    <definedName name="Print_Area" localSheetId="7">IR!$A$1:$G$24</definedName>
    <definedName name="Print_Titles" localSheetId="1">DRO!$3:$5</definedName>
    <definedName name="Print_Titles" localSheetId="7">IR!$3:$5</definedName>
    <definedName name="_xlnm.Print_Titles" localSheetId="3">ELE_kolizje!$3:$5</definedName>
    <definedName name="_xlnm.Print_Titles" localSheetId="4">ELE_osw!$3:$5</definedName>
    <definedName name="_xlnm.Print_Titles" localSheetId="2">SAN_kd!$2:$4</definedName>
    <definedName name="_xlnm.Print_Titles" localSheetId="5">TEL!$3:$5</definedName>
    <definedName name="_xlnm.Print_Titles" localSheetId="6">ZIE!$2:$4</definedName>
    <definedName name="wynik" localSheetId="1">#REF!</definedName>
    <definedName name="wynik" localSheetId="3">#REF!</definedName>
    <definedName name="wynik" localSheetId="4">#REF!</definedName>
    <definedName name="wynik" localSheetId="7">#REF!</definedName>
    <definedName name="wynik" localSheetId="5">#REF!</definedName>
    <definedName name="wynik" localSheetId="6">#REF!</definedName>
    <definedName name="wynik">#REF!</definedName>
    <definedName name="wynik_10" localSheetId="1">#REF!</definedName>
    <definedName name="wynik_10" localSheetId="3">#REF!</definedName>
    <definedName name="wynik_10" localSheetId="4">#REF!</definedName>
    <definedName name="wynik_10" localSheetId="7">#REF!</definedName>
    <definedName name="wynik_10" localSheetId="5">#REF!</definedName>
    <definedName name="wynik_10" localSheetId="6">#REF!</definedName>
    <definedName name="wynik_10">#REF!</definedName>
    <definedName name="wynik_11" localSheetId="1">#REF!</definedName>
    <definedName name="wynik_11" localSheetId="3">#REF!</definedName>
    <definedName name="wynik_11" localSheetId="4">#REF!</definedName>
    <definedName name="wynik_11" localSheetId="7">#REF!</definedName>
    <definedName name="wynik_11" localSheetId="5">#REF!</definedName>
    <definedName name="wynik_11" localSheetId="6">#REF!</definedName>
    <definedName name="wynik_11">#REF!</definedName>
    <definedName name="wynik_12" localSheetId="1">#REF!</definedName>
    <definedName name="wynik_12" localSheetId="3">#REF!</definedName>
    <definedName name="wynik_12" localSheetId="4">#REF!</definedName>
    <definedName name="wynik_12" localSheetId="5">#REF!</definedName>
    <definedName name="wynik_12" localSheetId="6">#REF!</definedName>
    <definedName name="wynik_12">#REF!</definedName>
    <definedName name="wynik_13" localSheetId="1">#REF!</definedName>
    <definedName name="wynik_13" localSheetId="3">#REF!</definedName>
    <definedName name="wynik_13" localSheetId="4">#REF!</definedName>
    <definedName name="wynik_13" localSheetId="5">#REF!</definedName>
    <definedName name="wynik_13" localSheetId="6">#REF!</definedName>
    <definedName name="wynik_13">#REF!</definedName>
    <definedName name="wynik_14" localSheetId="1">#REF!</definedName>
    <definedName name="wynik_14" localSheetId="3">#REF!</definedName>
    <definedName name="wynik_14" localSheetId="4">#REF!</definedName>
    <definedName name="wynik_14" localSheetId="5">#REF!</definedName>
    <definedName name="wynik_14" localSheetId="6">#REF!</definedName>
    <definedName name="wynik_14">#REF!</definedName>
    <definedName name="wynik_15" localSheetId="1">#REF!</definedName>
    <definedName name="wynik_15" localSheetId="3">#REF!</definedName>
    <definedName name="wynik_15" localSheetId="4">#REF!</definedName>
    <definedName name="wynik_15" localSheetId="5">#REF!</definedName>
    <definedName name="wynik_15" localSheetId="6">#REF!</definedName>
    <definedName name="wynik_15">#REF!</definedName>
    <definedName name="wynik_16" localSheetId="1">#REF!</definedName>
    <definedName name="wynik_16" localSheetId="3">#REF!</definedName>
    <definedName name="wynik_16" localSheetId="4">#REF!</definedName>
    <definedName name="wynik_16" localSheetId="5">#REF!</definedName>
    <definedName name="wynik_16" localSheetId="6">#REF!</definedName>
    <definedName name="wynik_16">#REF!</definedName>
    <definedName name="wynik_17" localSheetId="1">#REF!</definedName>
    <definedName name="wynik_17" localSheetId="3">#REF!</definedName>
    <definedName name="wynik_17" localSheetId="4">#REF!</definedName>
    <definedName name="wynik_17" localSheetId="5">#REF!</definedName>
    <definedName name="wynik_17" localSheetId="6">#REF!</definedName>
    <definedName name="wynik_17">#REF!</definedName>
    <definedName name="wynik_18" localSheetId="1">#REF!</definedName>
    <definedName name="wynik_18" localSheetId="3">#REF!</definedName>
    <definedName name="wynik_18" localSheetId="4">#REF!</definedName>
    <definedName name="wynik_18" localSheetId="5">#REF!</definedName>
    <definedName name="wynik_18" localSheetId="6">#REF!</definedName>
    <definedName name="wynik_18">#REF!</definedName>
    <definedName name="wynik_19" localSheetId="1">#REF!</definedName>
    <definedName name="wynik_19" localSheetId="3">#REF!</definedName>
    <definedName name="wynik_19" localSheetId="4">#REF!</definedName>
    <definedName name="wynik_19" localSheetId="5">#REF!</definedName>
    <definedName name="wynik_19" localSheetId="6">#REF!</definedName>
    <definedName name="wynik_19">#REF!</definedName>
    <definedName name="wynik_20" localSheetId="1">#REF!</definedName>
    <definedName name="wynik_20" localSheetId="3">#REF!</definedName>
    <definedName name="wynik_20" localSheetId="4">#REF!</definedName>
    <definedName name="wynik_20" localSheetId="5">#REF!</definedName>
    <definedName name="wynik_20" localSheetId="6">#REF!</definedName>
    <definedName name="wynik_20">#REF!</definedName>
    <definedName name="wynik_21" localSheetId="1">#REF!</definedName>
    <definedName name="wynik_21" localSheetId="3">#REF!</definedName>
    <definedName name="wynik_21" localSheetId="4">#REF!</definedName>
    <definedName name="wynik_21" localSheetId="5">#REF!</definedName>
    <definedName name="wynik_21" localSheetId="6">#REF!</definedName>
    <definedName name="wynik_21">#REF!</definedName>
    <definedName name="wynik_22" localSheetId="1">#REF!</definedName>
    <definedName name="wynik_22" localSheetId="3">#REF!</definedName>
    <definedName name="wynik_22" localSheetId="4">#REF!</definedName>
    <definedName name="wynik_22" localSheetId="5">#REF!</definedName>
    <definedName name="wynik_22" localSheetId="6">#REF!</definedName>
    <definedName name="wynik_22">#REF!</definedName>
    <definedName name="wynik_23" localSheetId="1">#REF!</definedName>
    <definedName name="wynik_23" localSheetId="3">#REF!</definedName>
    <definedName name="wynik_23" localSheetId="4">#REF!</definedName>
    <definedName name="wynik_23" localSheetId="5">#REF!</definedName>
    <definedName name="wynik_23" localSheetId="6">#REF!</definedName>
    <definedName name="wynik_23">#REF!</definedName>
    <definedName name="wynik_24" localSheetId="1">#REF!</definedName>
    <definedName name="wynik_24" localSheetId="3">#REF!</definedName>
    <definedName name="wynik_24" localSheetId="4">#REF!</definedName>
    <definedName name="wynik_24" localSheetId="5">#REF!</definedName>
    <definedName name="wynik_24" localSheetId="6">#REF!</definedName>
    <definedName name="wynik_24">#REF!</definedName>
    <definedName name="wynik_5" localSheetId="1">#REF!</definedName>
    <definedName name="wynik_5" localSheetId="3">#REF!</definedName>
    <definedName name="wynik_5" localSheetId="4">#REF!</definedName>
    <definedName name="wynik_5" localSheetId="5">#REF!</definedName>
    <definedName name="wynik_5" localSheetId="6">#REF!</definedName>
    <definedName name="wynik_5">#REF!</definedName>
    <definedName name="wynik_6" localSheetId="1">#REF!</definedName>
    <definedName name="wynik_6" localSheetId="3">#REF!</definedName>
    <definedName name="wynik_6" localSheetId="4">#REF!</definedName>
    <definedName name="wynik_6" localSheetId="5">#REF!</definedName>
    <definedName name="wynik_6" localSheetId="6">#REF!</definedName>
    <definedName name="wynik_6">#REF!</definedName>
    <definedName name="wynik_7" localSheetId="1">#REF!</definedName>
    <definedName name="wynik_7" localSheetId="3">#REF!</definedName>
    <definedName name="wynik_7" localSheetId="4">#REF!</definedName>
    <definedName name="wynik_7" localSheetId="5">#REF!</definedName>
    <definedName name="wynik_7" localSheetId="6">#REF!</definedName>
    <definedName name="wynik_7">#REF!</definedName>
    <definedName name="wynik_8" localSheetId="1">#REF!</definedName>
    <definedName name="wynik_8" localSheetId="3">#REF!</definedName>
    <definedName name="wynik_8" localSheetId="4">#REF!</definedName>
    <definedName name="wynik_8" localSheetId="5">#REF!</definedName>
    <definedName name="wynik_8" localSheetId="6">#REF!</definedName>
    <definedName name="wynik_8">#REF!</definedName>
    <definedName name="wynik_9" localSheetId="1">#REF!</definedName>
    <definedName name="wynik_9" localSheetId="3">#REF!</definedName>
    <definedName name="wynik_9" localSheetId="4">#REF!</definedName>
    <definedName name="wynik_9" localSheetId="5">#REF!</definedName>
    <definedName name="wynik_9" localSheetId="6">#REF!</definedName>
    <definedName name="wynik_9">#REF!</definedName>
    <definedName name="Z_4921A9FA_DAA1_41FA_B41D_003C383D2D15_.wvu.Cols" localSheetId="1" hidden="1">DRO!$G:$H</definedName>
    <definedName name="Z_4921A9FA_DAA1_41FA_B41D_003C383D2D15_.wvu.Cols" localSheetId="3" hidden="1">ELE_kolizje!$G:$H</definedName>
    <definedName name="Z_4921A9FA_DAA1_41FA_B41D_003C383D2D15_.wvu.Cols" localSheetId="4" hidden="1">ELE_osw!$G:$H</definedName>
    <definedName name="Z_4921A9FA_DAA1_41FA_B41D_003C383D2D15_.wvu.Cols" localSheetId="7" hidden="1">IR!$F:$G</definedName>
    <definedName name="Z_4921A9FA_DAA1_41FA_B41D_003C383D2D15_.wvu.Cols" localSheetId="5" hidden="1">TEL!$G:$H</definedName>
    <definedName name="Z_4921A9FA_DAA1_41FA_B41D_003C383D2D15_.wvu.Cols" localSheetId="6" hidden="1">ZIE!$F:$G</definedName>
    <definedName name="Z_4921A9FA_DAA1_41FA_B41D_003C383D2D15_.wvu.PrintArea" localSheetId="1" hidden="1">DRO!$A$1:$H$73</definedName>
    <definedName name="Z_4921A9FA_DAA1_41FA_B41D_003C383D2D15_.wvu.PrintArea" localSheetId="3" hidden="1">ELE_kolizje!$A$1:$H$10</definedName>
    <definedName name="Z_4921A9FA_DAA1_41FA_B41D_003C383D2D15_.wvu.PrintArea" localSheetId="4" hidden="1">ELE_osw!$A$1:$H$17</definedName>
    <definedName name="Z_4921A9FA_DAA1_41FA_B41D_003C383D2D15_.wvu.PrintArea" localSheetId="7" hidden="1">IR!$A$1:$G$24</definedName>
    <definedName name="Z_4921A9FA_DAA1_41FA_B41D_003C383D2D15_.wvu.PrintArea" localSheetId="5" hidden="1">TEL!$A$1:$H$16</definedName>
    <definedName name="Z_4921A9FA_DAA1_41FA_B41D_003C383D2D15_.wvu.PrintArea" localSheetId="6" hidden="1">ZIE!$A$1:$G$29</definedName>
    <definedName name="Z_4921A9FA_DAA1_41FA_B41D_003C383D2D15_.wvu.PrintTitles" localSheetId="1" hidden="1">DRO!$3:$5</definedName>
    <definedName name="Z_4921A9FA_DAA1_41FA_B41D_003C383D2D15_.wvu.PrintTitles" localSheetId="3" hidden="1">ELE_kolizje!$3:$5</definedName>
    <definedName name="Z_4921A9FA_DAA1_41FA_B41D_003C383D2D15_.wvu.PrintTitles" localSheetId="4" hidden="1">ELE_osw!$3:$5</definedName>
    <definedName name="Z_4921A9FA_DAA1_41FA_B41D_003C383D2D15_.wvu.PrintTitles" localSheetId="7" hidden="1">IR!$3:$5</definedName>
    <definedName name="Z_4921A9FA_DAA1_41FA_B41D_003C383D2D15_.wvu.PrintTitles" localSheetId="5" hidden="1">TEL!$3:$5</definedName>
    <definedName name="Z_4921A9FA_DAA1_41FA_B41D_003C383D2D15_.wvu.PrintTitles" localSheetId="6" hidden="1">ZIE!$2:$4</definedName>
    <definedName name="Z_70E284A5_4CB7_481F_A948_643C7FDD879B_.wvu.PrintArea" localSheetId="2" hidden="1">SAN_kd!$A$2:$E$16</definedName>
    <definedName name="Z_70E284A5_4CB7_481F_A948_643C7FDD879B_.wvu.PrintTitles" localSheetId="2" hidden="1">SAN_kd!$2:$4</definedName>
    <definedName name="Z_70E284A5_4CB7_481F_A948_643C7FDD879B_.wvu.Rows" localSheetId="2" hidden="1">SAN_kd!#REF!</definedName>
    <definedName name="Z_837E776F_D4EB_4A9A_A610_D5EE7BA4CC8D_.wvu.PrintArea" localSheetId="2" hidden="1">SAN_kd!$A$2:$E$16</definedName>
    <definedName name="Z_837E776F_D4EB_4A9A_A610_D5EE7BA4CC8D_.wvu.PrintTitles" localSheetId="2" hidden="1">SAN_kd!$2:$4</definedName>
    <definedName name="Z_928A01A7_971A_47F0_91E6_D35314827733_.wvu.PrintArea" localSheetId="1" hidden="1">DRO!$A$1:$H$73</definedName>
    <definedName name="Z_928A01A7_971A_47F0_91E6_D35314827733_.wvu.PrintArea" localSheetId="3" hidden="1">ELE_kolizje!$A$1:$H$10</definedName>
    <definedName name="Z_928A01A7_971A_47F0_91E6_D35314827733_.wvu.PrintArea" localSheetId="4" hidden="1">ELE_osw!$A$1:$H$17</definedName>
    <definedName name="Z_928A01A7_971A_47F0_91E6_D35314827733_.wvu.PrintArea" localSheetId="7" hidden="1">IR!$A$1:$G$24</definedName>
    <definedName name="Z_928A01A7_971A_47F0_91E6_D35314827733_.wvu.PrintArea" localSheetId="5" hidden="1">TEL!$A$1:$H$16</definedName>
    <definedName name="Z_928A01A7_971A_47F0_91E6_D35314827733_.wvu.PrintArea" localSheetId="6" hidden="1">ZIE!$A$1:$G$29</definedName>
    <definedName name="Z_928A01A7_971A_47F0_91E6_D35314827733_.wvu.PrintTitles" localSheetId="1" hidden="1">DRO!$3:$5</definedName>
    <definedName name="Z_928A01A7_971A_47F0_91E6_D35314827733_.wvu.PrintTitles" localSheetId="3" hidden="1">ELE_kolizje!$3:$5</definedName>
    <definedName name="Z_928A01A7_971A_47F0_91E6_D35314827733_.wvu.PrintTitles" localSheetId="4" hidden="1">ELE_osw!$3:$5</definedName>
    <definedName name="Z_928A01A7_971A_47F0_91E6_D35314827733_.wvu.PrintTitles" localSheetId="7" hidden="1">IR!$3:$5</definedName>
    <definedName name="Z_928A01A7_971A_47F0_91E6_D35314827733_.wvu.PrintTitles" localSheetId="5" hidden="1">TEL!$3:$5</definedName>
    <definedName name="Z_928A01A7_971A_47F0_91E6_D35314827733_.wvu.PrintTitles" localSheetId="6" hidden="1">ZIE!$2:$4</definedName>
    <definedName name="Z_A19EFB4A_BECD_4ECB_A4A4_45A6EFCE8A82_.wvu.PrintArea" localSheetId="2" hidden="1">SAN_kd!$A$2:$E$16</definedName>
    <definedName name="Z_A19EFB4A_BECD_4ECB_A4A4_45A6EFCE8A82_.wvu.PrintTitles" localSheetId="2" hidden="1">SAN_kd!$2:$4</definedName>
    <definedName name="Z_A19EFB4A_BECD_4ECB_A4A4_45A6EFCE8A82_.wvu.Rows" localSheetId="2" hidden="1">SAN_kd!#REF!</definedName>
    <definedName name="Z_A85B2A3A_0E64_43BB_B429_3388BA3897EC_.wvu.PrintArea" localSheetId="2" hidden="1">SAN_kd!$A$2:$E$16</definedName>
    <definedName name="Z_A85B2A3A_0E64_43BB_B429_3388BA3897EC_.wvu.PrintTitles" localSheetId="2" hidden="1">SAN_kd!$2:$4</definedName>
    <definedName name="Z_A85B2A3A_0E64_43BB_B429_3388BA3897EC_.wvu.Rows" localSheetId="2" hidden="1">SAN_kd!#REF!</definedName>
    <definedName name="Z_E0E3FB46_F57E_49D6_B635_0C74239FF87D_.wvu.PrintArea" localSheetId="2" hidden="1">SAN_kd!$A$2:$E$16</definedName>
    <definedName name="Z_E0E3FB46_F57E_49D6_B635_0C74239FF87D_.wvu.PrintTitles" localSheetId="2" hidden="1">SAN_kd!$2:$4</definedName>
    <definedName name="Z_E0E3FB46_F57E_49D6_B635_0C74239FF87D_.wvu.Rows" localSheetId="2" hidden="1">SAN_kd!#REF!</definedName>
    <definedName name="Z_EBBDAD38_F4F1_46B7_BAF1_C650525219BD_.wvu.PrintArea" localSheetId="2" hidden="1">SAN_kd!$A$2:$E$16</definedName>
    <definedName name="Z_EBBDAD38_F4F1_46B7_BAF1_C650525219BD_.wvu.PrintTitles" localSheetId="2" hidden="1">SAN_kd!$2:$4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8" l="1"/>
  <c r="E29" i="8"/>
  <c r="G28" i="8"/>
  <c r="E28" i="8"/>
  <c r="G26" i="8"/>
  <c r="G23" i="8"/>
  <c r="F21" i="8"/>
  <c r="G21" i="8" s="1"/>
  <c r="F20" i="8"/>
  <c r="G20" i="8" s="1"/>
  <c r="F17" i="8"/>
  <c r="G17" i="8" s="1"/>
  <c r="G16" i="8"/>
  <c r="G13" i="8"/>
  <c r="A24" i="4" l="1"/>
  <c r="E10" i="4"/>
  <c r="F72" i="3"/>
  <c r="F71" i="3"/>
  <c r="F70" i="3"/>
  <c r="F69" i="3"/>
  <c r="F68" i="3"/>
  <c r="E66" i="3"/>
  <c r="F66" i="3" s="1"/>
  <c r="E65" i="3"/>
  <c r="F65" i="3" s="1"/>
  <c r="E64" i="3"/>
  <c r="F64" i="3" s="1"/>
  <c r="F62" i="3"/>
  <c r="F61" i="3"/>
  <c r="F60" i="3"/>
  <c r="E59" i="3"/>
  <c r="F59" i="3" s="1"/>
  <c r="F58" i="3"/>
  <c r="E56" i="3"/>
  <c r="F56" i="3" s="1"/>
  <c r="F55" i="3"/>
  <c r="E53" i="3"/>
  <c r="F53" i="3" s="1"/>
  <c r="E52" i="3"/>
  <c r="F52" i="3" s="1"/>
  <c r="E51" i="3"/>
  <c r="F51" i="3" s="1"/>
  <c r="F49" i="3"/>
  <c r="E47" i="3"/>
  <c r="F47" i="3" s="1"/>
  <c r="F46" i="3"/>
  <c r="F44" i="3"/>
  <c r="E43" i="3"/>
  <c r="F43" i="3" s="1"/>
  <c r="F41" i="3"/>
  <c r="E40" i="3"/>
  <c r="F40" i="3" s="1"/>
  <c r="E38" i="3"/>
  <c r="F38" i="3" s="1"/>
  <c r="F36" i="3"/>
  <c r="F35" i="3"/>
  <c r="E33" i="3"/>
  <c r="F33" i="3" s="1"/>
  <c r="E32" i="3"/>
  <c r="F32" i="3" s="1"/>
  <c r="E31" i="3"/>
  <c r="F31" i="3" s="1"/>
  <c r="E30" i="3"/>
  <c r="F30" i="3" s="1"/>
  <c r="F27" i="3"/>
  <c r="F26" i="3"/>
  <c r="F25" i="3"/>
  <c r="F24" i="3"/>
  <c r="F23" i="3"/>
  <c r="F22" i="3"/>
  <c r="F21" i="3"/>
  <c r="E20" i="3"/>
  <c r="F20" i="3" s="1"/>
  <c r="E19" i="3"/>
  <c r="F19" i="3" s="1"/>
  <c r="F18" i="3"/>
  <c r="F17" i="3"/>
  <c r="F16" i="3"/>
  <c r="F15" i="3"/>
  <c r="F14" i="3"/>
  <c r="F13" i="3"/>
  <c r="F12" i="3"/>
  <c r="F11" i="3"/>
  <c r="E10" i="3"/>
  <c r="F10" i="3" s="1"/>
  <c r="E8" i="3"/>
  <c r="F8" i="3" s="1"/>
  <c r="F7" i="3"/>
  <c r="E6" i="4" l="1"/>
</calcChain>
</file>

<file path=xl/sharedStrings.xml><?xml version="1.0" encoding="utf-8"?>
<sst xmlns="http://schemas.openxmlformats.org/spreadsheetml/2006/main" count="727" uniqueCount="255">
  <si>
    <t>Zbiorcze zestawienie kosztów zadania</t>
  </si>
  <si>
    <t>Lp.</t>
  </si>
  <si>
    <t>Opis</t>
  </si>
  <si>
    <t xml:space="preserve">wartość robót </t>
  </si>
  <si>
    <t>netto [zł]</t>
  </si>
  <si>
    <t>brutto [zł]</t>
  </si>
  <si>
    <t>I</t>
  </si>
  <si>
    <t>II</t>
  </si>
  <si>
    <t>III</t>
  </si>
  <si>
    <t>IV</t>
  </si>
  <si>
    <t>BRANŻA DROGOWA</t>
  </si>
  <si>
    <t>BRANŻA SANITARNA: kanalizacja deszczowa</t>
  </si>
  <si>
    <t>BRANŻA ELEKTRYCZNA: Kolizje</t>
  </si>
  <si>
    <t>BRANŻA ELEKTRYCZNA: Oświetlenie</t>
  </si>
  <si>
    <t>BRANŻA TELEKOMUNIKACYJNA</t>
  </si>
  <si>
    <t>BRANŻA ZIELEŃ</t>
  </si>
  <si>
    <t>Łącznie:</t>
  </si>
  <si>
    <r>
      <rPr>
        <i/>
        <sz val="10"/>
        <rFont val="Calibri"/>
        <family val="2"/>
        <charset val="238"/>
        <scheme val="minor"/>
      </rPr>
      <t>Nazwa zadania:</t>
    </r>
    <r>
      <rPr>
        <b/>
        <i/>
        <sz val="16"/>
        <rFont val="Calibri"/>
        <family val="2"/>
        <charset val="238"/>
        <scheme val="minor"/>
      </rPr>
      <t xml:space="preserve">
PRZEBUDOWA PLACU KONSTYTUCJI 3 MAJA W WAŁBRZYCHU W RAMACH REWITALIZACJI – POPRAWA DOSTĘPNOŚCI KOMUNIKACYJNEJ, 
ZWIĘKSZENIE BEZPIECZEŃSTWA RUCHU DROGOWEGO
</t>
    </r>
  </si>
  <si>
    <t>BRANŻA INŻYNIERIA RUCHU</t>
  </si>
  <si>
    <t>ROBOTY DROGOWE</t>
  </si>
  <si>
    <t>lp</t>
  </si>
  <si>
    <t>Numer STWiORB</t>
  </si>
  <si>
    <t>Wyszczególnienie elementów</t>
  </si>
  <si>
    <t>Jednostka</t>
  </si>
  <si>
    <t>Cena jedn.</t>
  </si>
  <si>
    <t>Wartość</t>
  </si>
  <si>
    <t>rozliczeniowych</t>
  </si>
  <si>
    <t>nazwa</t>
  </si>
  <si>
    <t>ilość</t>
  </si>
  <si>
    <t>[zł]</t>
  </si>
  <si>
    <t>*</t>
  </si>
  <si>
    <t>D-00.00.00.</t>
  </si>
  <si>
    <t>Roboty przygotowawcze</t>
  </si>
  <si>
    <t>D-01.01.02.</t>
  </si>
  <si>
    <t>Obsługa geodezyjna budowy</t>
  </si>
  <si>
    <t>km</t>
  </si>
  <si>
    <t>D-01.02.02</t>
  </si>
  <si>
    <t xml:space="preserve">Zdjecie górnej warstwy ziemi zmieszanej grubości 15 cm wraz z transportem na składowisko Wykonawcy </t>
  </si>
  <si>
    <r>
      <t>m</t>
    </r>
    <r>
      <rPr>
        <vertAlign val="superscript"/>
        <sz val="10"/>
        <rFont val="Arial"/>
        <family val="2"/>
        <charset val="238"/>
      </rPr>
      <t>3</t>
    </r>
  </si>
  <si>
    <t>D-01.02.04.</t>
  </si>
  <si>
    <t>Rozbiórka elementów dróg i innych nie ujętych w przedmiarach branżowych</t>
  </si>
  <si>
    <t>Rozebranie podłoża chodników z kruszywa zmieszanego  średniej gr. 15cm wraz z transportem na składowisko Wykonawcy</t>
  </si>
  <si>
    <t>m²</t>
  </si>
  <si>
    <t>Rozebranie kruszywa zmieszanego podbudowy jezdni średniej gr. 20 cm wraz z transportem na składowisko Wykonawcy (jezdnia)</t>
  </si>
  <si>
    <t>Rozebranie istniejącej warstwy bitumicznej  o średniej gr. do 10cm wraz z transportem na składowisko Wykonawcy (jezdnia)</t>
  </si>
  <si>
    <t>Rozebranie nawierzchni chodnika bitumicznej grubości średniej około 4-5 cm  wraz z transportem na składowisko Wykonawcy</t>
  </si>
  <si>
    <t>Rozebranie nawierzchni z kostki betonowej typu Holland - wraz z transportem na składowisko Wykonawcy (chodniki)</t>
  </si>
  <si>
    <t>Rozebranie nawierzchni z kostki betonowej typu Avanti wraz z transportem na odkład Wykonawcy do ponownego wbudowania</t>
  </si>
  <si>
    <t>Rozebranie nawierzchni z płyt kamiennych- chodniki wraz z transportem na składowisko Zamawiającego - 10 km (plyty popękane na składowisko Wykonawcy)</t>
  </si>
  <si>
    <t>Rozebranie nawierzchni z płytek STOP 35x35cm wraz z transportem na składowisko Wykonawcy</t>
  </si>
  <si>
    <t xml:space="preserve">Rozebranie nawierzchni jezdni z kostki kamiennej 9/11 wraz z transportem na odkład Wykonawcy do wbudowania </t>
  </si>
  <si>
    <t>Rozbiórka krawężników kamiennych z ławą betonową wraz z transportem krawężników na odkład Wykonawcy do ponownego wbudowania (gruz betonowy na składowisko Wykonawcy) 80% ilości</t>
  </si>
  <si>
    <t>m</t>
  </si>
  <si>
    <t>Rozbiórka krawężników kamiennych z ławą betonową wraz z transportem na składowisko Wykonawcy 20% ilości</t>
  </si>
  <si>
    <t>Rozbiórka obrzeży betonowych z ławą betonową wraz z transportem na składowisko Wykonawcy</t>
  </si>
  <si>
    <t>Rozbiórka obrzeży kamiennych z ławą betonową wraz z transportem na składowisko Wykonawcy</t>
  </si>
  <si>
    <t>Demontaż ławek parkowych betonowych ze stolikami (1kpl: stolik + 4 ławki) wraz z transportem na składowisko Zamawijącego 10 km</t>
  </si>
  <si>
    <t>kpl.</t>
  </si>
  <si>
    <t>Demontaż ławek parkowych wraz z transportem na odkład Wykonawcy celem póżniejszego montażu</t>
  </si>
  <si>
    <t>szt.</t>
  </si>
  <si>
    <t>Demontaż tablicy pamiątkowej wraz z transportem na składowisko Zamawijącego 10 km</t>
  </si>
  <si>
    <t>Demontaż koszy na śmieci wraz z transportem na odkład Wykonawcy celem póżniejszego montażu</t>
  </si>
  <si>
    <t>Demontaż słupa reklamowego wraz z transportem na składowisko Zamawijącego 10 km</t>
  </si>
  <si>
    <t>Rozbiórka donic i kwietników betonowych wraz z transportem na składowisko Wykonawcy</t>
  </si>
  <si>
    <t>D-02.00.00.</t>
  </si>
  <si>
    <t>Roboty ziemne</t>
  </si>
  <si>
    <t xml:space="preserve">D-02.01.01.
</t>
  </si>
  <si>
    <t>Wykopy wykonywane mechaniczne w gr kat I - V przy robotach drogowych z wywozem gruntu poza teren budowy i utylizacją (składowisko Wykonawcy) - 50% objętości</t>
  </si>
  <si>
    <t>Wykopy wykonywane ręcznie w gr kat I - V przy robotach drogowych z wywozem gruntu poza teren budowy i utylizacją (składowisko Wykonawcy) - 50% objętości</t>
  </si>
  <si>
    <t>D-02.03.01.</t>
  </si>
  <si>
    <t>Nasypy wykonywane ręcznie z gruntu dowiezionego z dokopu - 80% objętości</t>
  </si>
  <si>
    <t>Nasypy wykonywane mechanicznie z gruntu dowiezionego z dokopu - 20% objętości</t>
  </si>
  <si>
    <t>D-04.01.01</t>
  </si>
  <si>
    <t>Korytowanie i profilowanie podłoża</t>
  </si>
  <si>
    <t>Profilowanie i zagęszczenie koryta podłoża sposobem mechanicznym</t>
  </si>
  <si>
    <t>Profilowanie i zagęszczenie  podłoża koryta sposobem ręcznym</t>
  </si>
  <si>
    <t>D-04.02.01</t>
  </si>
  <si>
    <t>Warstwy  mrozoochronne</t>
  </si>
  <si>
    <t>Warstwa mrozochronna z mieszanki niezwiązanej lub gruntu niewysadzinowego o CBR ≥25%, k&gt;8m/dobe gr. 22cm  (jezdnia)</t>
  </si>
  <si>
    <t>D-04.04.02.</t>
  </si>
  <si>
    <r>
      <t>Podbudowy z kruszywa łamanego stabilizowanego mechanicznie C</t>
    </r>
    <r>
      <rPr>
        <b/>
        <vertAlign val="subscript"/>
        <sz val="10"/>
        <rFont val="Arial"/>
        <family val="2"/>
        <charset val="238"/>
      </rPr>
      <t>90/3</t>
    </r>
  </si>
  <si>
    <t>Podbudowa z kruszywa łamanego 0/31,5 stabilizowanego mechanicznie gr. 20cm (jezdnia, stanowiska postojowe i zjazd)</t>
  </si>
  <si>
    <t>Podbudowa z kruszywa łamanego 0/31,5 stabilizowanego mechanicznie gr. 15cm (chodniki)</t>
  </si>
  <si>
    <t>D-04.05.00</t>
  </si>
  <si>
    <t>Podbudowy pomocnicze i WUP</t>
  </si>
  <si>
    <t>D-04.05.01</t>
  </si>
  <si>
    <t>Warstwa ulepszonego podłoża z mieszanki związanej spoiwem hydraulicznym C1.5/2, gr. 24cm (jezdnia, stanowiska postojowe i zjazd)</t>
  </si>
  <si>
    <t>Warstwa ulepszonego podłoża z mieszanki związanej spoiwem hydraulicznym C1.5/2, gr. 15cm (chodniki)</t>
  </si>
  <si>
    <t>D-04.03.01.</t>
  </si>
  <si>
    <t>Oczyszczenie i skropienie warstw konstrukcyjnych</t>
  </si>
  <si>
    <t>Oczyszczenie i skropienie podbudowy z kruszywa łamanego  emulsją asfaltową</t>
  </si>
  <si>
    <t>D-04.03.01</t>
  </si>
  <si>
    <t xml:space="preserve">Oczyszczenie i skropienie warstwy wiążącej emulsją asfaltową </t>
  </si>
  <si>
    <t>D-05.02.11.</t>
  </si>
  <si>
    <t>Frezowanie nawierzchni bitumicznej</t>
  </si>
  <si>
    <t>Frezowanie warstwy bitumicznej o średniej gr. 9cm z transportem na składowisko Wykonawcy</t>
  </si>
  <si>
    <t>D-05.03.00</t>
  </si>
  <si>
    <t>Nawierzchnie</t>
  </si>
  <si>
    <t>D-05.03.05.</t>
  </si>
  <si>
    <t>Warstwa wiążąca betonu asfaltowego  AC 16 W grubości 8cm</t>
  </si>
  <si>
    <t>D-05.03.24.</t>
  </si>
  <si>
    <t>Warstwa ścieralna z betonu asfaltowego AC11S 
grubości 4cm</t>
  </si>
  <si>
    <t>Ułożenie geosiatki na styku z istniejącą jezdnią</t>
  </si>
  <si>
    <t>D-05.03.01</t>
  </si>
  <si>
    <t>Nawierzchnia z kostki granitowej</t>
  </si>
  <si>
    <t>Nawierzchnia z kostki kamiennej 9x11, staroużytecznej spoinowanej zaprawą cementową na podsypce cementowo-piaskowej 2:1 (kostka z odkładu Wykonawcy)
- stanowiska postojowe i zjazd</t>
  </si>
  <si>
    <t>Nawierzchnia z kostki kamiennej 9x11, staroużytecznej spoinowanej zaprawą cementową na podsypce cementowo-piaskowej 2:1 (kostka z bazy Zamawiającego 10 km)
- stanowiska postojowe i zjazd</t>
  </si>
  <si>
    <t>D-08.00.00</t>
  </si>
  <si>
    <t>Elementy ulic</t>
  </si>
  <si>
    <t>D-08.01.02.</t>
  </si>
  <si>
    <t>Ustawienie krawężników kamiennych (staroużyteczne) 15x30cm  z wykonaniem ławy betonowej C12/15 z transportem z odkładu Wykonawcy</t>
  </si>
  <si>
    <t>Ustawienie krawężników kamiennych (staroużyteczne) 15x30cm  z wykonaniem ławy betonowej C12/15 z transportem z bazy Zamawiajacego (10km)</t>
  </si>
  <si>
    <t>D-08.05.03.</t>
  </si>
  <si>
    <t>Wykonanie ścieku z trzech rzędów kostki kamiennej 9x11 spoinowanej zaprawą cementową z wykonaniem ławy betonowej C12/15 (kostka z odkładu Zamawiajacego 10km)</t>
  </si>
  <si>
    <t>mb</t>
  </si>
  <si>
    <t>Wykonanie ścieku z dwóch rzędów kostki kamiennej 9x11 spoinowanej zaprawą cementową z wykonaniem ławy betonowej C12/15 (kostka z odkładu Zamawiajacego 10km)</t>
  </si>
  <si>
    <t>D-08.03.01</t>
  </si>
  <si>
    <t>Ustawienie obrzeża betonowego 8x30 cm na ławie betonowej C 12/15 z oporem</t>
  </si>
  <si>
    <t>D-08.02.00</t>
  </si>
  <si>
    <t>Nawierzchnia z kostki betonowej, płytek chodnikowych</t>
  </si>
  <si>
    <t>D-08.02.01.</t>
  </si>
  <si>
    <t>Nawierzchnia chodnika wykonana z płyty betonowej płukanej 40x40x7cm w kolorze jasny granit na podsypce z kruszyny kamiennej gr śedniej 4 cm (40% powierzchni chodnika)</t>
  </si>
  <si>
    <t>D-08.02.02.</t>
  </si>
  <si>
    <t>Nawierzchnia chodnika wykonana z kostki betonowej, płukanej typu Avanti/Piccolo/Carmino gr 8 cm na podsypce z kruszyny kamiennej gr śedniej 4 cm (60% powierzchni chodnika)</t>
  </si>
  <si>
    <r>
      <rPr>
        <sz val="10"/>
        <rFont val="Arial"/>
        <family val="2"/>
        <charset val="238"/>
      </rPr>
      <t>Płyty betonowe chodnikowe, żólte STOP 35x35x5 na podsypce cementowo- piaskowej 1:4 gr. 5cm</t>
    </r>
    <r>
      <rPr>
        <sz val="10"/>
        <rFont val="Times New Roman"/>
        <family val="1"/>
        <charset val="238"/>
      </rPr>
      <t xml:space="preserve"> </t>
    </r>
  </si>
  <si>
    <t>D-10.01.01.</t>
  </si>
  <si>
    <t>MAŁA ARCHITEKTURA</t>
  </si>
  <si>
    <t>Montaż ławki parkowej założonej na odkładzie Wykonawcy</t>
  </si>
  <si>
    <t>kpl</t>
  </si>
  <si>
    <t>Ławka parkowa typ Gdański, żeliwna 170x60cm</t>
  </si>
  <si>
    <t>Montaż koszy na śmieci złożonych odkładzie Wykonawcy</t>
  </si>
  <si>
    <t>Kosze na śmieci 45l</t>
  </si>
  <si>
    <t>Barierka niska zabezpieczająca tereny zielone</t>
  </si>
  <si>
    <t>RAZEM ROBOTY DROGOWE DO ZBIORCZEGO ZESTAWIENIA KOSZTÓW</t>
  </si>
  <si>
    <t>Lp</t>
  </si>
  <si>
    <t>Numer SST</t>
  </si>
  <si>
    <t>Wyszczególnienie elementów rozliczeniowych</t>
  </si>
  <si>
    <t>D-01.01.02</t>
  </si>
  <si>
    <t>Roboty pomiarowe kanałów i studni</t>
  </si>
  <si>
    <t>D-03.02.02</t>
  </si>
  <si>
    <t xml:space="preserve">Budowa kanalizacji deszczowej </t>
  </si>
  <si>
    <r>
      <t xml:space="preserve">Budowa kanałów deszczowych o średnicy </t>
    </r>
    <r>
      <rPr>
        <b/>
        <sz val="10"/>
        <rFont val="Arial"/>
        <family val="2"/>
        <charset val="238"/>
      </rPr>
      <t>DN400</t>
    </r>
    <r>
      <rPr>
        <sz val="10"/>
        <rFont val="Arial"/>
        <family val="2"/>
        <charset val="238"/>
      </rPr>
      <t xml:space="preserve"> z rur PP SN10 w wykopach wąskoprzestrzennych, o głębokości ok. 2,2-2,8m, umocnionych  szalunkami płytowymi o szerokości 1,2m, z podsypką i obsypką do wysokości 30 cm nad wierzch rury wraz z odwodnieniem, próbą szczelności , czyszczeniem  hydrodynamicznym i inspekcją TV. </t>
    </r>
  </si>
  <si>
    <r>
      <t xml:space="preserve">Budowa kanałów deszczowych o średnicy </t>
    </r>
    <r>
      <rPr>
        <b/>
        <sz val="10"/>
        <rFont val="Arial"/>
        <family val="2"/>
        <charset val="238"/>
      </rPr>
      <t>DN200</t>
    </r>
    <r>
      <rPr>
        <sz val="10"/>
        <rFont val="Arial"/>
        <family val="2"/>
        <charset val="238"/>
      </rPr>
      <t xml:space="preserve"> z rur PP  SN10 w wykopach wąskoprzestrzennych, o głębokości ok. 1,9-2,0m, umocnionych szalunkami płytowymi,o szerokości 1,0m, z  podsypką i obsypką 30 cm nad wierzch rury wraz próbą szczelności , czyszczeniem  hydrodynamicznym i inspekcją TV. </t>
    </r>
  </si>
  <si>
    <r>
      <t xml:space="preserve">Budowa przykanalikow od wpustow i kanałów deszczowych o średnicy </t>
    </r>
    <r>
      <rPr>
        <b/>
        <sz val="10"/>
        <rFont val="Arial"/>
        <family val="2"/>
        <charset val="238"/>
      </rPr>
      <t>DN160</t>
    </r>
    <r>
      <rPr>
        <sz val="10"/>
        <rFont val="Arial"/>
        <family val="2"/>
        <charset val="238"/>
      </rPr>
      <t xml:space="preserve"> z rur PP  SN10 w wykopach wąskoprzestrzennych, o głębokości ok. 1,2-2,4m, umocnionych szalunkami płytowymi,o szerokości 0,9m, z  podsypką i obsypką 30 cm nad wierzch rury wraz próbą szczelności , czyszczeniem  hydrodynamicznym i inspekcją TV. </t>
    </r>
  </si>
  <si>
    <r>
      <t xml:space="preserve">Budowa studni kanalizacyjnej o średnicy </t>
    </r>
    <r>
      <rPr>
        <b/>
        <sz val="10"/>
        <rFont val="Arial"/>
        <family val="2"/>
        <charset val="238"/>
      </rPr>
      <t>1000mm</t>
    </r>
    <r>
      <rPr>
        <sz val="10"/>
        <rFont val="Arial"/>
        <family val="2"/>
        <charset val="238"/>
      </rPr>
      <t xml:space="preserve"> z kinetą,  z elementów prefabrykowanych z betonu C35/45 łączonych na uszczelki,  montowanych na kanałach z rur PE lub PP, z włazem  okrągłym o średnicy DN600 , właz klasy </t>
    </r>
    <r>
      <rPr>
        <b/>
        <sz val="10"/>
        <rFont val="Arial"/>
        <family val="2"/>
        <charset val="238"/>
      </rPr>
      <t>D400</t>
    </r>
    <r>
      <rPr>
        <sz val="10"/>
        <rFont val="Arial"/>
        <family val="2"/>
        <charset val="238"/>
      </rPr>
      <t xml:space="preserve"> z wypełnieniem betonowym z zamkiem, z płytą pokrywową </t>
    </r>
  </si>
  <si>
    <t xml:space="preserve">kpl </t>
  </si>
  <si>
    <r>
      <t xml:space="preserve">Budowa studni pod wpusty uliczne o średnicy </t>
    </r>
    <r>
      <rPr>
        <b/>
        <sz val="10"/>
        <rFont val="Arial"/>
        <family val="2"/>
        <charset val="238"/>
      </rPr>
      <t>500mm</t>
    </r>
    <r>
      <rPr>
        <sz val="10"/>
        <rFont val="Arial"/>
        <family val="2"/>
        <charset val="238"/>
      </rPr>
      <t>, z elementów betonowych z betonu C35/45,  z osadnikiem 0,8m, wraz wpustem płaskim zamykanym zawiasowo, o wymiarach kratki 390x590 mm, klasy D 400,  z koszem do wyłapywania zanieczyszczeń.</t>
    </r>
  </si>
  <si>
    <r>
      <t xml:space="preserve">Budowa studni połączeniowych z tworzyw sztucznych o średnicy </t>
    </r>
    <r>
      <rPr>
        <b/>
        <sz val="10"/>
        <rFont val="Arial"/>
        <family val="2"/>
        <charset val="238"/>
      </rPr>
      <t>425mm</t>
    </r>
    <r>
      <rPr>
        <sz val="10"/>
        <rFont val="Arial"/>
        <family val="2"/>
        <charset val="238"/>
      </rPr>
      <t>, z elementów systemowych,  z włazem żeliwnym klasy D 400</t>
    </r>
  </si>
  <si>
    <t xml:space="preserve">Podłączenie rur spustowych o średnicy 160mm z PP </t>
  </si>
  <si>
    <t>Wykonanie podejść do rur spustowych o średnicy 110mm z  PP SN10</t>
  </si>
  <si>
    <t>Wykonanie podejść do rur spustowych o średnicy 100mm z żeliwa</t>
  </si>
  <si>
    <t>Regulacja wysokościowa skrzynek gazowych</t>
  </si>
  <si>
    <t>Regulacja wysokościowa skrzynek wodociągowych</t>
  </si>
  <si>
    <t xml:space="preserve">Roboty rozbiórkowe </t>
  </si>
  <si>
    <t xml:space="preserve">Rozbiórka kanałów deszczowych o średnicy 400mm wraz w wywozem i utylizacją na skladowisku gruzu </t>
  </si>
  <si>
    <t xml:space="preserve">Rozbiórka kanałów deszczowych o średnicy 200mm wraz w wywozem i utylizacją na skladowisku gruzu </t>
  </si>
  <si>
    <t>Rozbiórka przykanalików o średnicy 150-200mm</t>
  </si>
  <si>
    <t xml:space="preserve">Rozbiórka studni kanalizacyjnych wraz z wywozem i utylizacją na skladowisku gruzu </t>
  </si>
  <si>
    <t xml:space="preserve">Rozbiórka wpustów ulicznych wraz z wywozem i utylizacją na skladowisku gruzu </t>
  </si>
  <si>
    <t>RAZEM ROBOTY BRANZY SANITARNEJ DO ZBIORCZEGO ZESTAWIENIA KOSZTÓW</t>
  </si>
  <si>
    <r>
      <t xml:space="preserve">
</t>
    </r>
    <r>
      <rPr>
        <b/>
        <sz val="11"/>
        <rFont val="Arial"/>
        <family val="2"/>
        <charset val="238"/>
      </rPr>
      <t xml:space="preserve">BRANŻA SANITARNA - KANALIZACJA DESZCZOWA </t>
    </r>
  </si>
  <si>
    <t>ROBOTY PRZY SIECIACH ELEKTRYCZNYCH</t>
  </si>
  <si>
    <t xml:space="preserve">Prace przy sieci Tauron Dystrybucja S.A </t>
  </si>
  <si>
    <t>D-01.03.02</t>
  </si>
  <si>
    <t>ułożenie rur SRS 110</t>
  </si>
  <si>
    <t xml:space="preserve">m </t>
  </si>
  <si>
    <t>ułożenie rur APS 110</t>
  </si>
  <si>
    <t>Roboty ziemne: wykopanie, zasypanie.</t>
  </si>
  <si>
    <t>m3</t>
  </si>
  <si>
    <t>RAZEM ROBOTY ELEKTRYCZNE DO ZBIORCZEGO ZESTAWIENIA KOSZTÓW</t>
  </si>
  <si>
    <t>ROBOTY PRZY SIECIACH OŚWIETLENIA</t>
  </si>
  <si>
    <t>Prace przy sieci oświetlenia drogowego i parkowego</t>
  </si>
  <si>
    <t>D-07.07.01</t>
  </si>
  <si>
    <t xml:space="preserve">Przełożenie słupów oświetleniowych, demontaż, konserwacja, ponowny montaż w nowej lokalizacji. </t>
  </si>
  <si>
    <t>Rura SRS 110 z ułożeniem</t>
  </si>
  <si>
    <t>Kabel YAKXS 4x35mm2</t>
  </si>
  <si>
    <t>Wykopanie rowu, wykonanie podsypki ułożenie kabla, oznaczenie folią, zasypanie i utwardzenie terenu</t>
  </si>
  <si>
    <t>Słup parkowy aluminiowy kolor czarny z montażem</t>
  </si>
  <si>
    <t xml:space="preserve">szt. </t>
  </si>
  <si>
    <t>Fundament słupa 5m.</t>
  </si>
  <si>
    <t>Kabel YDY 3x2,5mm2</t>
  </si>
  <si>
    <t>Oprawa oświetleniowa Parkowa LED</t>
  </si>
  <si>
    <t>Wykonanie uziemienia słupów - uziemienie prętowe PA-8.5A R&lt;10Ω</t>
  </si>
  <si>
    <t>Układanie bednarki z materiałem</t>
  </si>
  <si>
    <t>ROBOTY PRZY SIECIACH TELETECHNICZNYCH</t>
  </si>
  <si>
    <t>D-01.03.04A</t>
  </si>
  <si>
    <t>Prace przy sieci Orange Polska S.A.</t>
  </si>
  <si>
    <t>Regulacja ramy i pokrywy studni kablowych</t>
  </si>
  <si>
    <t>Prace przy sieci Netia S.A.</t>
  </si>
  <si>
    <t>Przesunięcie kanalizacji kablowej pierwotnej 3 otworowej w wykopie rozkorytowanym  z umocnieniem ścian, wykonaniem podsypki i obsypki, ułożeniem taśmy sygnalizacyjnej, zasypaniem i zagęszczeniem wykopu.</t>
  </si>
  <si>
    <t>Budowa studni kablowych rozdzielczych SKO-2g z bloczków betonowych z zabezpieczeniem antywłamaniowym</t>
  </si>
  <si>
    <t>Mechaniczna rozbiórka studni kablowych z utylizacją materiału</t>
  </si>
  <si>
    <t>ROBOTY ZIELEŃ</t>
  </si>
  <si>
    <t>D-01.02.01</t>
  </si>
  <si>
    <t>Wycinka drzew i krzewów</t>
  </si>
  <si>
    <t>Mechaniczne ścinanie drzew z karczowaniem pni o średnicy 16-25 cm</t>
  </si>
  <si>
    <t>Mechaniczne karczowanie krzaków i podszyć gęstych powyżej 60% powierzchni.</t>
  </si>
  <si>
    <t>m2</t>
  </si>
  <si>
    <t>Wywożenie dłużyc na odległość do 1 km wraz z dodatkiem za każdy następny km</t>
  </si>
  <si>
    <t>mp</t>
  </si>
  <si>
    <t>Wywożenie gałęzi na odległość do 1 km wraz z dodatkiem za każdy następny km</t>
  </si>
  <si>
    <t>Wywożenie karpiny na odległość do  1km wraz z dodatkiem za każdy następny km</t>
  </si>
  <si>
    <t>D-01.02.01/02</t>
  </si>
  <si>
    <t>Zabezpieczenie drzew</t>
  </si>
  <si>
    <t>Zabezpieczenie drzew o śr. do 30 cm na okres wykonywania robót ziemnych</t>
  </si>
  <si>
    <t>Zabezpieczenie drzew o śr. powyżej 30 cm na okres wykonywania robót ziemnych</t>
  </si>
  <si>
    <t>D-09.01.01.</t>
  </si>
  <si>
    <t>Zieleń drogowa</t>
  </si>
  <si>
    <t>D-09.01.01</t>
  </si>
  <si>
    <t>Nasadzenia i przesadzenie drzew</t>
  </si>
  <si>
    <t>Sadzenie drzew  liściast.form naturalnych na terenie płaskim w gr.kat.III z całkowitą zaprawą dołów śr./głębok. 1 m - Wiśnia piłkowana ‘Kanzan’ - obwód pnia na wys. 100 cm z przedziału 14-16 cm; korona na wys. 2,0-2,2 m</t>
  </si>
  <si>
    <t>Sadzenie drzew  liściast.form naturalnych na terenie płaskim w gr.kat.III z całkowitą zaprawą dołów śr./głębok. 1 m - Grab zwyczajny ‘Fastigiata’ - obwód pnia na wys. 100 cm z przedziału 14-16 cm; korona na wys. 2,0-2,2 m</t>
  </si>
  <si>
    <t>Przesadzenie drzew  liściast.na terenie płaskim w gr.kat.III z całkowitą zaprawą dołów dopasowanych do średnicy bryły korzeniowej - przesadzenie na terenie inwestycji</t>
  </si>
  <si>
    <t>Nasadzenia krzewów</t>
  </si>
  <si>
    <t>Sadzenie krzewów liściast.form naturalnych na terenie płaskim w gr.kat.III z całkowitą zaprawą dołów śr./głębok. 0.2 m - tawuła japońska ‘Goldflame'</t>
  </si>
  <si>
    <t>Sadzenie krzewów liściast.form naturalnych na terenie płaskim w gr.kat.III z całkowitą zaprawą dołów śr./głębok. 0.2 m - Pęcherznica kalinolistna ‘Diabolo’</t>
  </si>
  <si>
    <t>Pozostałe</t>
  </si>
  <si>
    <t>Przygotowanie terenu pod obsadzenie krzewów w gruncie kat. III z wymianą gleby rodzimej na ziemię urodzajną w warstwie grubości 20 cm</t>
  </si>
  <si>
    <t>Przygotowanie terenu pod trawnik z rolki poprzez wymianę gleby rodzimej na 20 cm warstwę humusu</t>
  </si>
  <si>
    <t>Wykonanie trawników z rolki terenie płaskim</t>
  </si>
  <si>
    <t>Rozsypanie kory w warstwie 5 cm</t>
  </si>
  <si>
    <t xml:space="preserve">Pielęgnacja trawników z rolki w okresie 3 lat </t>
  </si>
  <si>
    <t>Pielegnacja krzewów w okresie 3 lat</t>
  </si>
  <si>
    <t>Pielegnacja drzew okresie 3 lat (drzewa nowo sadzone i przesadzane)</t>
  </si>
  <si>
    <t>UWAGA: w przypadku wycinki drzew wielopniowych każdy z pni jest liczony osobno</t>
  </si>
  <si>
    <t>SUMA ZIELEŃ</t>
  </si>
  <si>
    <t>INŻYNIERIA RUCHU</t>
  </si>
  <si>
    <t>Demontaż istniejących znaków pionowych</t>
  </si>
  <si>
    <t>szt</t>
  </si>
  <si>
    <t>Demontaż istniejących słupków do znaków pionowych</t>
  </si>
  <si>
    <t>Usuwnie istniejącego oznakowania poziomego metodą hydrodynamiczną</t>
  </si>
  <si>
    <t>D-07.01.01</t>
  </si>
  <si>
    <t>Oznakowanie poziome</t>
  </si>
  <si>
    <t>Przedznakowanie z tyczeniem pod nadzorem geodezyjnym</t>
  </si>
  <si>
    <t>Oznakowanie grubowarstwowe</t>
  </si>
  <si>
    <t>Wypełnienia miejsc postojowych dla niepełnosprawnych w kolorze niebieskim, cienkowarstwowe, z farb chemoutwardzalnych</t>
  </si>
  <si>
    <t>D-07.02.01</t>
  </si>
  <si>
    <t>Oznakowanie pionowe</t>
  </si>
  <si>
    <t>Montaż tarcz znaków pionowych dla pojazdów kołowych (znaki z grupy małych, folia typu 2)</t>
  </si>
  <si>
    <t>Wykonanie słupków do znaków pionowych</t>
  </si>
  <si>
    <t>Urządzenia bezpieczeństwa ruchu</t>
  </si>
  <si>
    <t>Organizacja ruchu zastępczego</t>
  </si>
  <si>
    <t>RAZEM ROBOTY INŻYNIERII RUCHU DO ZBIORCZEGO ZESTAWIENIA KOSZTÓW</t>
  </si>
  <si>
    <t>RAZEM ROBOTY TELEKOMUNIKACYJNE DO ZBIORCZEGO ZESTAWIENIA KOSZTÓW</t>
  </si>
  <si>
    <t>Zabezpieczenie kanalizacji kablowej rurami dzielonymi fi 160. ZabezpieczenIie końców rur.</t>
  </si>
  <si>
    <t>Zabezpieczenie kanalizacji kablowej 2-otworowej rurami dzielonymi fi 160. ZabezpieczenIie końców rur.</t>
  </si>
  <si>
    <t>Zabezpieczenie kanalizacji kablowej rurami dzielonymi fi 160. ZabezpieczenIie końców rur. Prace zależne od stanu zastanego po odkryciu sieci.</t>
  </si>
  <si>
    <t>Montaż tabliczek do znaków pionowych (folia typu 2)</t>
  </si>
  <si>
    <t>Przeniesienie tarcz istniejących znaków pionowych (demontaż, składowanie, ponowny montaż)</t>
  </si>
  <si>
    <t>Przeniesienie istniejących ogrodzeń U-12a</t>
  </si>
  <si>
    <t>Słupki blokujące U-12c betonowe stożkowe</t>
  </si>
  <si>
    <t>Wyniesienie i utrzymanie organizacji ruchu zastępczego na czas robót</t>
  </si>
  <si>
    <t>V</t>
  </si>
  <si>
    <t>VI</t>
  </si>
  <si>
    <t>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</si>
</sst>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"/>
  </numFmts>
  <fonts count="30" x14ac:knownFonts="1">
    <font>
      <sz val="11"/>
      <color theme="1"/>
      <name val="Calibri"/>
      <family val="2"/>
      <scheme val="minor"/>
    </font>
    <font>
      <i/>
      <sz val="1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b/>
      <sz val="10"/>
      <color rgb="FFFF0000"/>
      <name val="Arial CE"/>
      <charset val="238"/>
    </font>
    <font>
      <b/>
      <sz val="10"/>
      <color indexed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  <charset val="238"/>
    </font>
    <font>
      <sz val="10"/>
      <color indexed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8" fillId="0" borderId="0"/>
    <xf numFmtId="0" fontId="10" fillId="0" borderId="0"/>
  </cellStyleXfs>
  <cellXfs count="231">
    <xf numFmtId="0" fontId="0" fillId="0" borderId="0" xfId="0"/>
    <xf numFmtId="0" fontId="1" fillId="0" borderId="0" xfId="0" applyFont="1"/>
    <xf numFmtId="0" fontId="4" fillId="0" borderId="0" xfId="0" applyFont="1"/>
    <xf numFmtId="0" fontId="6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4" fontId="2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4" fontId="5" fillId="0" borderId="5" xfId="0" applyNumberFormat="1" applyFont="1" applyBorder="1"/>
    <xf numFmtId="0" fontId="7" fillId="0" borderId="0" xfId="1" applyAlignment="1">
      <alignment horizontal="left"/>
    </xf>
    <xf numFmtId="0" fontId="8" fillId="0" borderId="0" xfId="1" applyFont="1"/>
    <xf numFmtId="0" fontId="7" fillId="0" borderId="0" xfId="1"/>
    <xf numFmtId="0" fontId="9" fillId="0" borderId="9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17" xfId="1" applyFont="1" applyBorder="1" applyAlignment="1">
      <alignment vertical="center" wrapText="1"/>
    </xf>
    <xf numFmtId="2" fontId="9" fillId="0" borderId="17" xfId="1" applyNumberFormat="1" applyFont="1" applyBorder="1" applyAlignment="1">
      <alignment horizontal="center" vertical="center" wrapText="1"/>
    </xf>
    <xf numFmtId="2" fontId="9" fillId="0" borderId="18" xfId="1" applyNumberFormat="1" applyFont="1" applyBorder="1" applyAlignment="1">
      <alignment horizontal="center" vertical="center" wrapText="1"/>
    </xf>
    <xf numFmtId="2" fontId="9" fillId="0" borderId="0" xfId="1" applyNumberFormat="1" applyFont="1" applyAlignment="1">
      <alignment horizontal="center" vertical="center" wrapText="1"/>
    </xf>
    <xf numFmtId="2" fontId="10" fillId="0" borderId="0" xfId="1" applyNumberFormat="1" applyFont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5" xfId="1" applyFont="1" applyBorder="1" applyAlignment="1">
      <alignment vertical="center" wrapText="1"/>
    </xf>
    <xf numFmtId="4" fontId="10" fillId="0" borderId="15" xfId="1" applyNumberFormat="1" applyFont="1" applyBorder="1" applyAlignment="1">
      <alignment horizontal="center" vertical="center" wrapText="1"/>
    </xf>
    <xf numFmtId="4" fontId="10" fillId="0" borderId="16" xfId="1" applyNumberFormat="1" applyFont="1" applyBorder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4" fontId="10" fillId="0" borderId="6" xfId="1" applyNumberFormat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4" fontId="7" fillId="0" borderId="0" xfId="1" applyNumberFormat="1"/>
    <xf numFmtId="0" fontId="10" fillId="0" borderId="17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4" fontId="9" fillId="3" borderId="0" xfId="1" applyNumberFormat="1" applyFont="1" applyFill="1" applyAlignment="1">
      <alignment horizontal="center" vertical="center" wrapText="1"/>
    </xf>
    <xf numFmtId="0" fontId="16" fillId="0" borderId="0" xfId="1" applyFont="1"/>
    <xf numFmtId="0" fontId="7" fillId="0" borderId="0" xfId="1" applyFill="1"/>
    <xf numFmtId="0" fontId="9" fillId="0" borderId="9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2" fontId="9" fillId="0" borderId="17" xfId="1" applyNumberFormat="1" applyFont="1" applyFill="1" applyBorder="1" applyAlignment="1">
      <alignment horizontal="center" vertical="center" wrapText="1"/>
    </xf>
    <xf numFmtId="4" fontId="10" fillId="0" borderId="15" xfId="1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/>
    </xf>
    <xf numFmtId="0" fontId="18" fillId="0" borderId="0" xfId="2"/>
    <xf numFmtId="0" fontId="9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 wrapText="1"/>
    </xf>
    <xf numFmtId="0" fontId="9" fillId="0" borderId="6" xfId="2" applyFont="1" applyBorder="1" applyAlignment="1">
      <alignment vertical="center" wrapText="1"/>
    </xf>
    <xf numFmtId="2" fontId="9" fillId="0" borderId="6" xfId="2" applyNumberFormat="1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6" xfId="2" applyFont="1" applyBorder="1" applyAlignment="1">
      <alignment vertical="center" wrapText="1"/>
    </xf>
    <xf numFmtId="4" fontId="10" fillId="0" borderId="6" xfId="2" applyNumberFormat="1" applyFont="1" applyBorder="1" applyAlignment="1">
      <alignment horizontal="center" vertical="center" wrapText="1"/>
    </xf>
    <xf numFmtId="0" fontId="10" fillId="0" borderId="6" xfId="3" applyBorder="1" applyAlignment="1">
      <alignment vertical="center" wrapText="1"/>
    </xf>
    <xf numFmtId="3" fontId="10" fillId="0" borderId="6" xfId="2" applyNumberFormat="1" applyFont="1" applyBorder="1" applyAlignment="1">
      <alignment horizontal="center" vertical="center" wrapText="1"/>
    </xf>
    <xf numFmtId="0" fontId="10" fillId="0" borderId="6" xfId="2" applyFont="1" applyBorder="1" applyAlignment="1">
      <alignment horizontal="left" vertical="center" wrapText="1"/>
    </xf>
    <xf numFmtId="0" fontId="18" fillId="0" borderId="6" xfId="2" applyBorder="1" applyAlignment="1">
      <alignment vertical="center" wrapText="1"/>
    </xf>
    <xf numFmtId="164" fontId="21" fillId="0" borderId="6" xfId="2" applyNumberFormat="1" applyFont="1" applyBorder="1" applyAlignment="1">
      <alignment horizontal="center"/>
    </xf>
    <xf numFmtId="0" fontId="18" fillId="0" borderId="0" xfId="2" applyAlignment="1">
      <alignment horizontal="center"/>
    </xf>
    <xf numFmtId="0" fontId="18" fillId="0" borderId="0" xfId="1" applyFont="1" applyAlignment="1">
      <alignment horizontal="left"/>
    </xf>
    <xf numFmtId="0" fontId="22" fillId="0" borderId="0" xfId="1" applyFont="1"/>
    <xf numFmtId="1" fontId="7" fillId="0" borderId="0" xfId="1" applyNumberFormat="1"/>
    <xf numFmtId="1" fontId="10" fillId="0" borderId="12" xfId="1" applyNumberFormat="1" applyFont="1" applyBorder="1" applyAlignment="1">
      <alignment horizontal="center" vertical="center" wrapText="1"/>
    </xf>
    <xf numFmtId="1" fontId="9" fillId="0" borderId="15" xfId="1" applyNumberFormat="1" applyFont="1" applyBorder="1" applyAlignment="1">
      <alignment horizontal="center" vertical="center" wrapText="1"/>
    </xf>
    <xf numFmtId="1" fontId="9" fillId="0" borderId="17" xfId="1" applyNumberFormat="1" applyFont="1" applyBorder="1" applyAlignment="1">
      <alignment horizontal="center" vertical="center" wrapText="1"/>
    </xf>
    <xf numFmtId="165" fontId="10" fillId="0" borderId="15" xfId="1" applyNumberFormat="1" applyFont="1" applyBorder="1" applyAlignment="1">
      <alignment horizontal="center" vertical="center" wrapText="1"/>
    </xf>
    <xf numFmtId="165" fontId="10" fillId="0" borderId="19" xfId="1" applyNumberFormat="1" applyFont="1" applyBorder="1" applyAlignment="1">
      <alignment horizontal="center" vertical="center" wrapText="1"/>
    </xf>
    <xf numFmtId="4" fontId="9" fillId="0" borderId="24" xfId="1" applyNumberFormat="1" applyFont="1" applyBorder="1" applyAlignment="1">
      <alignment horizontal="center" vertical="center" wrapText="1"/>
    </xf>
    <xf numFmtId="0" fontId="10" fillId="0" borderId="17" xfId="1" applyFont="1" applyBorder="1" applyAlignment="1">
      <alignment vertical="center" wrapText="1"/>
    </xf>
    <xf numFmtId="1" fontId="10" fillId="0" borderId="17" xfId="1" applyNumberFormat="1" applyFont="1" applyBorder="1" applyAlignment="1">
      <alignment horizontal="center" vertical="center" wrapText="1"/>
    </xf>
    <xf numFmtId="1" fontId="10" fillId="0" borderId="15" xfId="1" applyNumberFormat="1" applyFont="1" applyBorder="1" applyAlignment="1">
      <alignment horizontal="center" vertical="center" wrapText="1"/>
    </xf>
    <xf numFmtId="2" fontId="10" fillId="0" borderId="17" xfId="1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7" fillId="4" borderId="0" xfId="1" applyFill="1" applyAlignment="1">
      <alignment horizontal="center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24" fillId="0" borderId="6" xfId="1" applyFont="1" applyBorder="1" applyAlignment="1">
      <alignment horizontal="center" vertical="center" wrapText="1"/>
    </xf>
    <xf numFmtId="0" fontId="10" fillId="4" borderId="12" xfId="1" applyFont="1" applyFill="1" applyBorder="1" applyAlignment="1">
      <alignment horizontal="center" vertical="center" wrapText="1"/>
    </xf>
    <xf numFmtId="0" fontId="7" fillId="0" borderId="6" xfId="1" applyBorder="1" applyAlignment="1">
      <alignment horizontal="center" vertical="center" wrapText="1"/>
    </xf>
    <xf numFmtId="0" fontId="9" fillId="4" borderId="15" xfId="1" applyFont="1" applyFill="1" applyBorder="1" applyAlignment="1">
      <alignment horizontal="center" vertical="center" wrapText="1"/>
    </xf>
    <xf numFmtId="2" fontId="9" fillId="4" borderId="17" xfId="1" applyNumberFormat="1" applyFont="1" applyFill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0" fontId="25" fillId="0" borderId="14" xfId="1" applyFont="1" applyBorder="1" applyAlignment="1">
      <alignment horizontal="center" vertical="center" wrapText="1"/>
    </xf>
    <xf numFmtId="0" fontId="25" fillId="0" borderId="17" xfId="1" applyFont="1" applyBorder="1" applyAlignment="1">
      <alignment horizontal="center" vertical="center" wrapText="1"/>
    </xf>
    <xf numFmtId="2" fontId="25" fillId="0" borderId="17" xfId="1" applyNumberFormat="1" applyFont="1" applyBorder="1" applyAlignment="1">
      <alignment horizontal="center" vertical="center" wrapText="1"/>
    </xf>
    <xf numFmtId="2" fontId="25" fillId="0" borderId="6" xfId="1" applyNumberFormat="1" applyFont="1" applyBorder="1" applyAlignment="1">
      <alignment horizontal="center" vertical="center" wrapText="1"/>
    </xf>
    <xf numFmtId="4" fontId="7" fillId="0" borderId="6" xfId="1" applyNumberFormat="1" applyBorder="1" applyAlignment="1">
      <alignment horizontal="center" vertical="center" wrapText="1"/>
    </xf>
    <xf numFmtId="4" fontId="10" fillId="4" borderId="15" xfId="1" applyNumberFormat="1" applyFont="1" applyFill="1" applyBorder="1" applyAlignment="1">
      <alignment horizontal="center" vertical="center" wrapText="1"/>
    </xf>
    <xf numFmtId="4" fontId="26" fillId="0" borderId="6" xfId="1" applyNumberFormat="1" applyFont="1" applyBorder="1" applyAlignment="1">
      <alignment horizontal="center" vertical="center" wrapText="1"/>
    </xf>
    <xf numFmtId="0" fontId="26" fillId="0" borderId="15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5" fillId="0" borderId="15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8" fillId="0" borderId="6" xfId="1" applyFont="1" applyBorder="1" applyAlignment="1">
      <alignment horizontal="center" vertical="center" wrapText="1"/>
    </xf>
    <xf numFmtId="4" fontId="10" fillId="4" borderId="6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" fontId="10" fillId="4" borderId="0" xfId="1" applyNumberFormat="1" applyFont="1" applyFill="1" applyAlignment="1">
      <alignment horizontal="center" vertical="center" wrapText="1"/>
    </xf>
    <xf numFmtId="0" fontId="10" fillId="0" borderId="31" xfId="1" applyFont="1" applyBorder="1" applyAlignment="1">
      <alignment horizontal="center" vertical="center" wrapText="1"/>
    </xf>
    <xf numFmtId="4" fontId="10" fillId="4" borderId="32" xfId="1" applyNumberFormat="1" applyFont="1" applyFill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28" fillId="0" borderId="21" xfId="1" applyFont="1" applyBorder="1" applyAlignment="1">
      <alignment horizontal="center" vertical="center" wrapText="1"/>
    </xf>
    <xf numFmtId="4" fontId="10" fillId="0" borderId="21" xfId="1" applyNumberFormat="1" applyFont="1" applyBorder="1" applyAlignment="1">
      <alignment horizontal="center" vertical="center" wrapText="1"/>
    </xf>
    <xf numFmtId="4" fontId="24" fillId="0" borderId="6" xfId="1" applyNumberFormat="1" applyFont="1" applyBorder="1" applyAlignment="1">
      <alignment horizontal="center" vertical="center" wrapText="1"/>
    </xf>
    <xf numFmtId="0" fontId="29" fillId="0" borderId="0" xfId="1" applyFont="1"/>
    <xf numFmtId="0" fontId="7" fillId="4" borderId="0" xfId="1" applyFill="1"/>
    <xf numFmtId="4" fontId="2" fillId="0" borderId="20" xfId="0" applyNumberFormat="1" applyFont="1" applyBorder="1"/>
    <xf numFmtId="4" fontId="2" fillId="0" borderId="6" xfId="0" applyNumberFormat="1" applyFont="1" applyBorder="1" applyAlignment="1">
      <alignment horizontal="right" vertical="center"/>
    </xf>
    <xf numFmtId="4" fontId="2" fillId="0" borderId="6" xfId="0" applyNumberFormat="1" applyFont="1" applyBorder="1"/>
    <xf numFmtId="0" fontId="9" fillId="0" borderId="12" xfId="1" applyFont="1" applyFill="1" applyBorder="1" applyAlignment="1">
      <alignment horizontal="center" vertical="center" wrapText="1"/>
    </xf>
    <xf numFmtId="2" fontId="9" fillId="0" borderId="6" xfId="1" applyNumberFormat="1" applyFont="1" applyFill="1" applyBorder="1" applyAlignment="1">
      <alignment horizontal="center" vertical="center" wrapText="1"/>
    </xf>
    <xf numFmtId="2" fontId="10" fillId="0" borderId="6" xfId="1" applyNumberFormat="1" applyFont="1" applyFill="1" applyBorder="1" applyAlignment="1">
      <alignment horizontal="center" vertical="center" wrapText="1"/>
    </xf>
    <xf numFmtId="0" fontId="7" fillId="0" borderId="0" xfId="1" applyFill="1" applyAlignment="1">
      <alignment horizontal="left"/>
    </xf>
    <xf numFmtId="0" fontId="8" fillId="0" borderId="0" xfId="1" applyFont="1" applyFill="1"/>
    <xf numFmtId="3" fontId="7" fillId="0" borderId="0" xfId="1" applyNumberFormat="1" applyFill="1"/>
    <xf numFmtId="0" fontId="9" fillId="0" borderId="1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3" fontId="10" fillId="0" borderId="12" xfId="1" applyNumberFormat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3" fontId="9" fillId="0" borderId="12" xfId="1" applyNumberFormat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2" fontId="9" fillId="0" borderId="0" xfId="1" applyNumberFormat="1" applyFont="1" applyFill="1" applyAlignment="1">
      <alignment horizontal="center" vertical="center" wrapText="1"/>
    </xf>
    <xf numFmtId="2" fontId="10" fillId="0" borderId="0" xfId="1" applyNumberFormat="1" applyFont="1" applyFill="1" applyAlignment="1">
      <alignment horizontal="center" vertical="center" wrapText="1"/>
    </xf>
    <xf numFmtId="0" fontId="10" fillId="0" borderId="6" xfId="1" applyFont="1" applyFill="1" applyBorder="1" applyAlignment="1">
      <alignment vertical="center" wrapText="1"/>
    </xf>
    <xf numFmtId="4" fontId="10" fillId="0" borderId="0" xfId="1" applyNumberFormat="1" applyFont="1" applyFill="1" applyAlignment="1">
      <alignment horizontal="center"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vertical="center" wrapText="1"/>
    </xf>
    <xf numFmtId="4" fontId="7" fillId="0" borderId="0" xfId="1" applyNumberFormat="1" applyFill="1"/>
    <xf numFmtId="4" fontId="12" fillId="0" borderId="0" xfId="1" applyNumberFormat="1" applyFont="1" applyFill="1" applyAlignment="1">
      <alignment horizontal="center" vertical="center" wrapText="1"/>
    </xf>
    <xf numFmtId="0" fontId="13" fillId="0" borderId="6" xfId="1" applyFont="1" applyFill="1" applyBorder="1" applyAlignment="1">
      <alignment vertical="center" wrapText="1"/>
    </xf>
    <xf numFmtId="0" fontId="13" fillId="0" borderId="6" xfId="1" applyFont="1" applyFill="1" applyBorder="1" applyAlignment="1">
      <alignment horizontal="center" vertical="center" wrapText="1"/>
    </xf>
    <xf numFmtId="4" fontId="7" fillId="0" borderId="0" xfId="1" applyNumberFormat="1" applyFill="1" applyAlignment="1">
      <alignment vertical="center"/>
    </xf>
    <xf numFmtId="4" fontId="7" fillId="0" borderId="0" xfId="1" applyNumberFormat="1" applyFill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left" vertical="center" wrapText="1"/>
    </xf>
    <xf numFmtId="0" fontId="15" fillId="0" borderId="6" xfId="1" applyFont="1" applyFill="1" applyBorder="1" applyAlignment="1">
      <alignment vertical="center" wrapText="1"/>
    </xf>
    <xf numFmtId="0" fontId="9" fillId="0" borderId="6" xfId="1" applyFont="1" applyFill="1" applyBorder="1" applyAlignment="1">
      <alignment horizontal="center" vertical="center"/>
    </xf>
    <xf numFmtId="1" fontId="10" fillId="0" borderId="6" xfId="1" applyNumberFormat="1" applyFont="1" applyFill="1" applyBorder="1" applyAlignment="1">
      <alignment horizontal="center" vertical="center" wrapText="1"/>
    </xf>
    <xf numFmtId="4" fontId="9" fillId="0" borderId="40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>
      <alignment horizontal="center" vertical="center" wrapText="1"/>
    </xf>
    <xf numFmtId="0" fontId="16" fillId="0" borderId="0" xfId="1" applyFont="1" applyFill="1"/>
    <xf numFmtId="0" fontId="10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2" fontId="10" fillId="0" borderId="17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7" fillId="0" borderId="0" xfId="1" applyFont="1" applyFill="1" applyAlignment="1">
      <alignment horizontal="left"/>
    </xf>
    <xf numFmtId="0" fontId="9" fillId="0" borderId="7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38" xfId="1" applyFont="1" applyFill="1" applyBorder="1" applyAlignment="1">
      <alignment horizontal="center" vertical="center" wrapText="1"/>
    </xf>
    <xf numFmtId="0" fontId="9" fillId="0" borderId="39" xfId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19" fillId="0" borderId="25" xfId="2" applyFont="1" applyBorder="1" applyAlignment="1">
      <alignment horizontal="left" vertical="center" wrapText="1"/>
    </xf>
    <xf numFmtId="0" fontId="20" fillId="0" borderId="25" xfId="2" applyFont="1" applyBorder="1" applyAlignment="1">
      <alignment horizontal="left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28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29" xfId="2" applyFont="1" applyBorder="1" applyAlignment="1">
      <alignment horizontal="center" vertical="center" wrapText="1"/>
    </xf>
    <xf numFmtId="0" fontId="9" fillId="0" borderId="26" xfId="2" applyFont="1" applyBorder="1" applyAlignment="1">
      <alignment horizontal="center" vertical="center" wrapText="1"/>
    </xf>
    <xf numFmtId="0" fontId="9" fillId="0" borderId="27" xfId="2" applyFont="1" applyBorder="1" applyAlignment="1">
      <alignment horizontal="center" vertical="center" wrapText="1"/>
    </xf>
    <xf numFmtId="0" fontId="17" fillId="0" borderId="0" xfId="1" applyFont="1" applyAlignment="1">
      <alignment horizontal="left"/>
    </xf>
    <xf numFmtId="0" fontId="9" fillId="0" borderId="7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9" fillId="0" borderId="9" xfId="1" applyFont="1" applyBorder="1" applyAlignment="1">
      <alignment horizontal="center" vertical="center" wrapText="1"/>
    </xf>
    <xf numFmtId="0" fontId="7" fillId="0" borderId="6" xfId="1" applyBorder="1" applyAlignment="1">
      <alignment horizontal="center" vertical="center" wrapText="1"/>
    </xf>
    <xf numFmtId="0" fontId="9" fillId="0" borderId="35" xfId="1" applyFont="1" applyBorder="1" applyAlignment="1">
      <alignment horizontal="center" vertical="center" wrapText="1"/>
    </xf>
    <xf numFmtId="0" fontId="9" fillId="0" borderId="36" xfId="1" applyFont="1" applyBorder="1" applyAlignment="1">
      <alignment horizontal="center" vertical="center" wrapText="1"/>
    </xf>
    <xf numFmtId="0" fontId="9" fillId="0" borderId="37" xfId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 wrapText="1"/>
    </xf>
    <xf numFmtId="1" fontId="9" fillId="0" borderId="17" xfId="0" applyNumberFormat="1" applyFont="1" applyFill="1" applyBorder="1" applyAlignment="1">
      <alignment horizontal="center" vertical="center" wrapText="1"/>
    </xf>
    <xf numFmtId="2" fontId="9" fillId="0" borderId="17" xfId="0" applyNumberFormat="1" applyFont="1" applyFill="1" applyBorder="1" applyAlignment="1">
      <alignment horizontal="center" vertical="center" wrapText="1"/>
    </xf>
    <xf numFmtId="2" fontId="9" fillId="0" borderId="18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 wrapText="1"/>
    </xf>
    <xf numFmtId="4" fontId="10" fillId="0" borderId="19" xfId="0" applyNumberFormat="1" applyFont="1" applyFill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4" fontId="10" fillId="0" borderId="1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4" xfId="0" applyFont="1" applyBorder="1" applyAlignment="1"/>
  </cellXfs>
  <cellStyles count="4">
    <cellStyle name="Normalny" xfId="0" builtinId="0"/>
    <cellStyle name="Normalny 2" xfId="1" xr:uid="{5F19FEFA-09BB-4B35-B7C4-73572F20305C}"/>
    <cellStyle name="Normalny 2 2" xfId="3" xr:uid="{015152F9-52CB-478E-B83D-ADEEC24CCFC3}"/>
    <cellStyle name="Normalny 3" xfId="2" xr:uid="{D7B52247-ECE8-46F1-BBF9-3E72C95EC871}"/>
  </cellStyles>
  <dxfs count="96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lor theme="0"/>
      </font>
    </dxf>
    <dxf>
      <font>
        <b val="0"/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lor theme="0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 CE"/>
        <family val="2"/>
        <charset val="238"/>
        <scheme val="none"/>
      </font>
    </dxf>
    <dxf>
      <font>
        <b val="0"/>
        <condense val="0"/>
        <extend val="0"/>
        <color indexed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 CE"/>
        <family val="2"/>
        <charset val="238"/>
        <scheme val="none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 CE"/>
        <family val="2"/>
        <charset val="238"/>
        <scheme val="none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a\Pulpit\MATERIALY%20PRZETARGOWE\AOW\Dokumentacja%20przetargowa\przedmiary\Stanis&#322;aw%20Seidel\INWEST%20zbiorcze%20AOW%20IIB%201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 20"/>
      <sheetName val="AOW IIB  zbiorcze"/>
      <sheetName val="WA 17"/>
      <sheetName val="WA 18"/>
      <sheetName val="SO 18.1"/>
      <sheetName val="WA 19"/>
      <sheetName val="WA 22"/>
      <sheetName val="WA 22A"/>
      <sheetName val="WA 23"/>
      <sheetName val="WA 24"/>
      <sheetName val="WA 24bis"/>
      <sheetName val="MA 25"/>
      <sheetName val="WA 25_2"/>
      <sheetName val="MA 26"/>
      <sheetName val="WA 27"/>
      <sheetName val="WA 28"/>
      <sheetName val="WD_A"/>
      <sheetName val="KZ_B"/>
      <sheetName val="MD_C"/>
      <sheetName val="MD_D"/>
      <sheetName val="WN-1 S-8"/>
    </sheetNames>
    <sheetDataSet>
      <sheetData sheetId="0">
        <row r="51">
          <cell r="E51">
            <v>12512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E6FAD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FE2D3-A453-4B09-92C6-A7D7554413AA}">
  <dimension ref="A1:F14"/>
  <sheetViews>
    <sheetView tabSelected="1" view="pageBreakPreview" zoomScaleNormal="100" zoomScaleSheetLayoutView="100" workbookViewId="0">
      <selection activeCell="B28" sqref="B28"/>
    </sheetView>
  </sheetViews>
  <sheetFormatPr defaultRowHeight="12.75" x14ac:dyDescent="0.2"/>
  <cols>
    <col min="1" max="1" width="5" style="7" customWidth="1"/>
    <col min="2" max="2" width="50.42578125" style="1" customWidth="1"/>
    <col min="3" max="4" width="20" style="1" bestFit="1" customWidth="1"/>
    <col min="5" max="5" width="16.28515625" style="1" bestFit="1" customWidth="1"/>
    <col min="6" max="6" width="17" style="1" bestFit="1" customWidth="1"/>
    <col min="7" max="16384" width="9.140625" style="1"/>
  </cols>
  <sheetData>
    <row r="1" spans="1:6" x14ac:dyDescent="0.2">
      <c r="A1" s="173" t="s">
        <v>0</v>
      </c>
      <c r="B1" s="173"/>
      <c r="C1" s="173"/>
      <c r="D1" s="173"/>
    </row>
    <row r="2" spans="1:6" s="2" customFormat="1" ht="81.75" customHeight="1" x14ac:dyDescent="0.35">
      <c r="A2" s="174" t="s">
        <v>17</v>
      </c>
      <c r="B2" s="175"/>
      <c r="C2" s="175"/>
      <c r="D2" s="176"/>
    </row>
    <row r="3" spans="1:6" s="2" customFormat="1" ht="18" customHeight="1" thickBot="1" x14ac:dyDescent="0.35">
      <c r="A3" s="177"/>
      <c r="B3" s="177"/>
      <c r="C3" s="177"/>
      <c r="D3" s="177"/>
    </row>
    <row r="4" spans="1:6" ht="15.75" thickTop="1" x14ac:dyDescent="0.2">
      <c r="A4" s="178" t="s">
        <v>1</v>
      </c>
      <c r="B4" s="178" t="s">
        <v>2</v>
      </c>
      <c r="C4" s="178" t="s">
        <v>3</v>
      </c>
      <c r="D4" s="178"/>
    </row>
    <row r="5" spans="1:6" ht="15" x14ac:dyDescent="0.25">
      <c r="A5" s="179"/>
      <c r="B5" s="179"/>
      <c r="C5" s="3" t="s">
        <v>4</v>
      </c>
      <c r="D5" s="3" t="s">
        <v>5</v>
      </c>
    </row>
    <row r="6" spans="1:6" ht="13.5" thickBot="1" x14ac:dyDescent="0.25">
      <c r="A6" s="4" t="s">
        <v>6</v>
      </c>
      <c r="B6" s="4" t="s">
        <v>7</v>
      </c>
      <c r="C6" s="4" t="s">
        <v>8</v>
      </c>
      <c r="D6" s="4" t="s">
        <v>9</v>
      </c>
    </row>
    <row r="7" spans="1:6" s="6" customFormat="1" ht="16.5" thickTop="1" x14ac:dyDescent="0.25">
      <c r="A7" s="230" t="s">
        <v>6</v>
      </c>
      <c r="B7" s="230" t="s">
        <v>10</v>
      </c>
      <c r="C7" s="121"/>
      <c r="D7" s="121"/>
      <c r="E7" s="5"/>
      <c r="F7" s="5"/>
    </row>
    <row r="8" spans="1:6" s="6" customFormat="1" ht="15.75" customHeight="1" x14ac:dyDescent="0.25">
      <c r="A8" s="229" t="s">
        <v>7</v>
      </c>
      <c r="B8" s="229" t="s">
        <v>11</v>
      </c>
      <c r="C8" s="122"/>
      <c r="D8" s="123"/>
      <c r="E8" s="5"/>
      <c r="F8" s="5"/>
    </row>
    <row r="9" spans="1:6" ht="15.75" customHeight="1" x14ac:dyDescent="0.25">
      <c r="A9" s="229" t="s">
        <v>8</v>
      </c>
      <c r="B9" s="229" t="s">
        <v>12</v>
      </c>
      <c r="C9" s="122"/>
      <c r="D9" s="123"/>
      <c r="E9" s="5"/>
      <c r="F9" s="5"/>
    </row>
    <row r="10" spans="1:6" ht="15.75" customHeight="1" x14ac:dyDescent="0.25">
      <c r="A10" s="229" t="s">
        <v>9</v>
      </c>
      <c r="B10" s="229" t="s">
        <v>13</v>
      </c>
      <c r="C10" s="122"/>
      <c r="D10" s="123"/>
      <c r="E10" s="5"/>
      <c r="F10" s="5"/>
    </row>
    <row r="11" spans="1:6" ht="15.75" customHeight="1" x14ac:dyDescent="0.25">
      <c r="A11" s="229" t="s">
        <v>252</v>
      </c>
      <c r="B11" s="229" t="s">
        <v>14</v>
      </c>
      <c r="C11" s="122"/>
      <c r="D11" s="123"/>
      <c r="E11" s="5"/>
      <c r="F11" s="5"/>
    </row>
    <row r="12" spans="1:6" s="6" customFormat="1" ht="15.75" customHeight="1" x14ac:dyDescent="0.25">
      <c r="A12" s="229" t="s">
        <v>253</v>
      </c>
      <c r="B12" s="229" t="s">
        <v>15</v>
      </c>
      <c r="C12" s="122"/>
      <c r="D12" s="123"/>
      <c r="E12" s="5"/>
      <c r="F12" s="5"/>
    </row>
    <row r="13" spans="1:6" ht="15.75" customHeight="1" x14ac:dyDescent="0.25">
      <c r="A13" s="229" t="s">
        <v>254</v>
      </c>
      <c r="B13" s="229" t="s">
        <v>18</v>
      </c>
      <c r="C13" s="122"/>
      <c r="D13" s="123"/>
      <c r="E13" s="5"/>
      <c r="F13" s="5"/>
    </row>
    <row r="14" spans="1:6" ht="18.75" x14ac:dyDescent="0.3">
      <c r="B14" s="8" t="s">
        <v>16</v>
      </c>
      <c r="C14" s="9"/>
      <c r="D14" s="9"/>
      <c r="E14" s="5"/>
      <c r="F14" s="5"/>
    </row>
  </sheetData>
  <mergeCells count="6">
    <mergeCell ref="A1:D1"/>
    <mergeCell ref="A2:D2"/>
    <mergeCell ref="A3:D3"/>
    <mergeCell ref="A4:A5"/>
    <mergeCell ref="B4:B5"/>
    <mergeCell ref="C4:D4"/>
  </mergeCells>
  <pageMargins left="0.51181102362204722" right="0.51181102362204722" top="0.55118110236220474" bottom="0.55118110236220474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362E9-3C73-48F2-ADF5-80C67FA4C86E}">
  <dimension ref="A1:P78"/>
  <sheetViews>
    <sheetView view="pageBreakPreview" zoomScaleNormal="115" zoomScaleSheetLayoutView="100" workbookViewId="0">
      <selection activeCell="I66" sqref="I66"/>
    </sheetView>
  </sheetViews>
  <sheetFormatPr defaultColWidth="9.28515625" defaultRowHeight="12.75" x14ac:dyDescent="0.2"/>
  <cols>
    <col min="1" max="1" width="4.85546875" style="45" customWidth="1"/>
    <col min="2" max="2" width="13.28515625" style="161" customWidth="1"/>
    <col min="3" max="3" width="48.7109375" style="161" customWidth="1"/>
    <col min="4" max="4" width="9.28515625" style="45"/>
    <col min="5" max="5" width="9.28515625" style="45" hidden="1" customWidth="1"/>
    <col min="6" max="6" width="9.28515625" style="129" customWidth="1"/>
    <col min="7" max="7" width="11" style="45" customWidth="1"/>
    <col min="8" max="9" width="13.42578125" style="45" customWidth="1"/>
    <col min="10" max="10" width="12.7109375" style="45" bestFit="1" customWidth="1"/>
    <col min="11" max="11" width="17.85546875" style="45" customWidth="1"/>
    <col min="12" max="12" width="10.140625" style="45" bestFit="1" customWidth="1"/>
    <col min="13" max="15" width="9.28515625" style="45"/>
    <col min="16" max="16" width="11.7109375" style="45" bestFit="1" customWidth="1"/>
    <col min="17" max="16384" width="9.28515625" style="45"/>
  </cols>
  <sheetData>
    <row r="1" spans="1:11" x14ac:dyDescent="0.2">
      <c r="A1" s="180" t="s">
        <v>19</v>
      </c>
      <c r="B1" s="180"/>
      <c r="C1" s="180"/>
      <c r="D1" s="180"/>
      <c r="E1" s="180"/>
      <c r="F1" s="180"/>
      <c r="G1" s="180"/>
      <c r="H1" s="180"/>
      <c r="I1" s="127"/>
      <c r="J1" s="128"/>
    </row>
    <row r="2" spans="1:11" x14ac:dyDescent="0.2">
      <c r="B2" s="45"/>
      <c r="C2" s="45"/>
    </row>
    <row r="3" spans="1:11" ht="12.75" customHeight="1" x14ac:dyDescent="0.2">
      <c r="A3" s="181" t="s">
        <v>20</v>
      </c>
      <c r="B3" s="183" t="s">
        <v>21</v>
      </c>
      <c r="C3" s="46" t="s">
        <v>22</v>
      </c>
      <c r="D3" s="187" t="s">
        <v>23</v>
      </c>
      <c r="E3" s="188"/>
      <c r="F3" s="189"/>
      <c r="G3" s="46" t="s">
        <v>24</v>
      </c>
      <c r="H3" s="130" t="s">
        <v>25</v>
      </c>
      <c r="I3" s="131"/>
    </row>
    <row r="4" spans="1:11" x14ac:dyDescent="0.2">
      <c r="A4" s="182"/>
      <c r="B4" s="184"/>
      <c r="C4" s="124" t="s">
        <v>26</v>
      </c>
      <c r="D4" s="47" t="s">
        <v>27</v>
      </c>
      <c r="E4" s="47" t="s">
        <v>28</v>
      </c>
      <c r="F4" s="132" t="s">
        <v>28</v>
      </c>
      <c r="G4" s="47" t="s">
        <v>29</v>
      </c>
      <c r="H4" s="133" t="s">
        <v>29</v>
      </c>
      <c r="I4" s="134"/>
      <c r="K4" s="134"/>
    </row>
    <row r="5" spans="1:11" x14ac:dyDescent="0.2">
      <c r="A5" s="135">
        <v>1</v>
      </c>
      <c r="B5" s="124">
        <v>2</v>
      </c>
      <c r="C5" s="124">
        <v>3</v>
      </c>
      <c r="D5" s="124">
        <v>4</v>
      </c>
      <c r="E5" s="124">
        <v>5</v>
      </c>
      <c r="F5" s="136">
        <v>5</v>
      </c>
      <c r="G5" s="124">
        <v>6</v>
      </c>
      <c r="H5" s="137">
        <v>7</v>
      </c>
      <c r="I5" s="131"/>
    </row>
    <row r="6" spans="1:11" ht="18.75" customHeight="1" x14ac:dyDescent="0.2">
      <c r="A6" s="138" t="s">
        <v>30</v>
      </c>
      <c r="B6" s="139" t="s">
        <v>31</v>
      </c>
      <c r="C6" s="140" t="s">
        <v>32</v>
      </c>
      <c r="D6" s="139" t="s">
        <v>30</v>
      </c>
      <c r="E6" s="125" t="s">
        <v>30</v>
      </c>
      <c r="F6" s="141" t="s">
        <v>30</v>
      </c>
      <c r="G6" s="125" t="s">
        <v>30</v>
      </c>
      <c r="H6" s="125" t="s">
        <v>30</v>
      </c>
      <c r="I6" s="142"/>
      <c r="K6" s="143"/>
    </row>
    <row r="7" spans="1:11" ht="24" customHeight="1" x14ac:dyDescent="0.2">
      <c r="A7" s="138">
        <v>1</v>
      </c>
      <c r="B7" s="138" t="s">
        <v>33</v>
      </c>
      <c r="C7" s="144" t="s">
        <v>34</v>
      </c>
      <c r="D7" s="138" t="s">
        <v>35</v>
      </c>
      <c r="E7" s="51">
        <v>0.17</v>
      </c>
      <c r="F7" s="126">
        <f>E7</f>
        <v>0.17</v>
      </c>
      <c r="G7" s="51"/>
      <c r="H7" s="51"/>
      <c r="I7" s="145"/>
    </row>
    <row r="8" spans="1:11" ht="27" customHeight="1" x14ac:dyDescent="0.2">
      <c r="A8" s="138">
        <v>2</v>
      </c>
      <c r="B8" s="138" t="s">
        <v>36</v>
      </c>
      <c r="C8" s="144" t="s">
        <v>37</v>
      </c>
      <c r="D8" s="138" t="s">
        <v>38</v>
      </c>
      <c r="E8" s="51">
        <f>305*0.3</f>
        <v>91.5</v>
      </c>
      <c r="F8" s="146">
        <f>E8</f>
        <v>92</v>
      </c>
      <c r="G8" s="51"/>
      <c r="H8" s="51"/>
      <c r="I8" s="145"/>
    </row>
    <row r="9" spans="1:11" ht="29.25" customHeight="1" x14ac:dyDescent="0.2">
      <c r="A9" s="138" t="s">
        <v>30</v>
      </c>
      <c r="B9" s="139" t="s">
        <v>39</v>
      </c>
      <c r="C9" s="140" t="s">
        <v>40</v>
      </c>
      <c r="D9" s="138" t="s">
        <v>30</v>
      </c>
      <c r="E9" s="51"/>
      <c r="F9" s="146" t="s">
        <v>30</v>
      </c>
      <c r="G9" s="51" t="s">
        <v>30</v>
      </c>
      <c r="H9" s="51" t="s">
        <v>30</v>
      </c>
      <c r="I9" s="145"/>
    </row>
    <row r="10" spans="1:11" ht="40.5" customHeight="1" x14ac:dyDescent="0.2">
      <c r="A10" s="138">
        <v>3</v>
      </c>
      <c r="B10" s="138" t="s">
        <v>39</v>
      </c>
      <c r="C10" s="144" t="s">
        <v>41</v>
      </c>
      <c r="D10" s="138" t="s">
        <v>42</v>
      </c>
      <c r="E10" s="51">
        <f>413+81+106+382+15+18</f>
        <v>1015</v>
      </c>
      <c r="F10" s="146">
        <f t="shared" ref="F10:F23" si="0">E10*1.03</f>
        <v>1045</v>
      </c>
      <c r="G10" s="51"/>
      <c r="H10" s="51"/>
      <c r="I10" s="147"/>
      <c r="J10" s="148"/>
      <c r="K10" s="149"/>
    </row>
    <row r="11" spans="1:11" ht="57.75" customHeight="1" x14ac:dyDescent="0.2">
      <c r="A11" s="138">
        <v>4</v>
      </c>
      <c r="B11" s="138" t="s">
        <v>39</v>
      </c>
      <c r="C11" s="144" t="s">
        <v>43</v>
      </c>
      <c r="D11" s="138" t="s">
        <v>42</v>
      </c>
      <c r="E11" s="51">
        <v>1072</v>
      </c>
      <c r="F11" s="146">
        <f t="shared" si="0"/>
        <v>1104</v>
      </c>
      <c r="G11" s="51"/>
      <c r="H11" s="51"/>
      <c r="I11" s="147"/>
      <c r="J11" s="148"/>
      <c r="K11" s="149"/>
    </row>
    <row r="12" spans="1:11" ht="40.5" customHeight="1" x14ac:dyDescent="0.2">
      <c r="A12" s="138">
        <v>5</v>
      </c>
      <c r="B12" s="138" t="s">
        <v>39</v>
      </c>
      <c r="C12" s="144" t="s">
        <v>44</v>
      </c>
      <c r="D12" s="138" t="s">
        <v>42</v>
      </c>
      <c r="E12" s="51">
        <v>1072</v>
      </c>
      <c r="F12" s="146">
        <f t="shared" si="0"/>
        <v>1104</v>
      </c>
      <c r="G12" s="51"/>
      <c r="H12" s="51"/>
      <c r="I12" s="147"/>
      <c r="J12" s="148"/>
      <c r="K12" s="149"/>
    </row>
    <row r="13" spans="1:11" ht="39.75" customHeight="1" x14ac:dyDescent="0.2">
      <c r="A13" s="138">
        <v>6</v>
      </c>
      <c r="B13" s="138" t="s">
        <v>39</v>
      </c>
      <c r="C13" s="144" t="s">
        <v>45</v>
      </c>
      <c r="D13" s="138" t="s">
        <v>42</v>
      </c>
      <c r="E13" s="51">
        <v>413</v>
      </c>
      <c r="F13" s="146">
        <f t="shared" si="0"/>
        <v>425</v>
      </c>
      <c r="G13" s="51"/>
      <c r="H13" s="51"/>
      <c r="I13" s="145"/>
      <c r="J13" s="148"/>
    </row>
    <row r="14" spans="1:11" ht="39.75" customHeight="1" x14ac:dyDescent="0.2">
      <c r="A14" s="138">
        <v>7</v>
      </c>
      <c r="B14" s="138" t="s">
        <v>39</v>
      </c>
      <c r="C14" s="144" t="s">
        <v>46</v>
      </c>
      <c r="D14" s="138" t="s">
        <v>42</v>
      </c>
      <c r="E14" s="51">
        <v>81</v>
      </c>
      <c r="F14" s="146">
        <f t="shared" si="0"/>
        <v>83</v>
      </c>
      <c r="G14" s="51"/>
      <c r="H14" s="51"/>
      <c r="I14" s="145"/>
      <c r="J14" s="148"/>
    </row>
    <row r="15" spans="1:11" ht="39.75" customHeight="1" x14ac:dyDescent="0.2">
      <c r="A15" s="138">
        <v>8</v>
      </c>
      <c r="B15" s="138" t="s">
        <v>39</v>
      </c>
      <c r="C15" s="144" t="s">
        <v>47</v>
      </c>
      <c r="D15" s="138" t="s">
        <v>42</v>
      </c>
      <c r="E15" s="51">
        <v>106</v>
      </c>
      <c r="F15" s="146">
        <f t="shared" si="0"/>
        <v>109</v>
      </c>
      <c r="G15" s="51"/>
      <c r="H15" s="51"/>
      <c r="I15" s="145"/>
      <c r="J15" s="148"/>
    </row>
    <row r="16" spans="1:11" ht="39.75" customHeight="1" x14ac:dyDescent="0.2">
      <c r="A16" s="138">
        <v>9</v>
      </c>
      <c r="B16" s="138" t="s">
        <v>39</v>
      </c>
      <c r="C16" s="144" t="s">
        <v>48</v>
      </c>
      <c r="D16" s="138" t="s">
        <v>42</v>
      </c>
      <c r="E16" s="51">
        <v>382</v>
      </c>
      <c r="F16" s="146">
        <f t="shared" si="0"/>
        <v>393</v>
      </c>
      <c r="G16" s="51"/>
      <c r="H16" s="51"/>
      <c r="I16" s="145"/>
      <c r="J16" s="148"/>
    </row>
    <row r="17" spans="1:16" ht="39.75" customHeight="1" x14ac:dyDescent="0.2">
      <c r="A17" s="138">
        <v>10</v>
      </c>
      <c r="B17" s="138" t="s">
        <v>39</v>
      </c>
      <c r="C17" s="144" t="s">
        <v>49</v>
      </c>
      <c r="D17" s="138" t="s">
        <v>42</v>
      </c>
      <c r="E17" s="51">
        <v>15</v>
      </c>
      <c r="F17" s="146">
        <f t="shared" si="0"/>
        <v>15</v>
      </c>
      <c r="G17" s="51"/>
      <c r="H17" s="51"/>
      <c r="I17" s="145"/>
      <c r="J17" s="148"/>
    </row>
    <row r="18" spans="1:16" ht="56.25" customHeight="1" x14ac:dyDescent="0.2">
      <c r="A18" s="138">
        <v>11</v>
      </c>
      <c r="B18" s="138" t="s">
        <v>39</v>
      </c>
      <c r="C18" s="144" t="s">
        <v>50</v>
      </c>
      <c r="D18" s="138" t="s">
        <v>42</v>
      </c>
      <c r="E18" s="51">
        <v>18</v>
      </c>
      <c r="F18" s="146">
        <f t="shared" si="0"/>
        <v>19</v>
      </c>
      <c r="G18" s="51"/>
      <c r="H18" s="51"/>
      <c r="I18" s="145"/>
      <c r="J18" s="148"/>
    </row>
    <row r="19" spans="1:16" ht="59.25" customHeight="1" x14ac:dyDescent="0.2">
      <c r="A19" s="138">
        <v>12</v>
      </c>
      <c r="B19" s="138" t="s">
        <v>39</v>
      </c>
      <c r="C19" s="150" t="s">
        <v>51</v>
      </c>
      <c r="D19" s="151" t="s">
        <v>52</v>
      </c>
      <c r="E19" s="51">
        <f>(263+51)*0.8</f>
        <v>251.2</v>
      </c>
      <c r="F19" s="146">
        <f t="shared" si="0"/>
        <v>259</v>
      </c>
      <c r="G19" s="51"/>
      <c r="H19" s="51"/>
      <c r="I19" s="145"/>
      <c r="J19" s="148"/>
    </row>
    <row r="20" spans="1:16" ht="59.25" customHeight="1" x14ac:dyDescent="0.2">
      <c r="A20" s="138">
        <v>13</v>
      </c>
      <c r="B20" s="138" t="s">
        <v>39</v>
      </c>
      <c r="C20" s="150" t="s">
        <v>53</v>
      </c>
      <c r="D20" s="151" t="s">
        <v>52</v>
      </c>
      <c r="E20" s="51">
        <f>(263+51)*0.2</f>
        <v>62.8</v>
      </c>
      <c r="F20" s="146">
        <f t="shared" si="0"/>
        <v>65</v>
      </c>
      <c r="G20" s="51"/>
      <c r="H20" s="51"/>
      <c r="I20" s="145"/>
      <c r="J20" s="148"/>
    </row>
    <row r="21" spans="1:16" ht="30.75" customHeight="1" x14ac:dyDescent="0.2">
      <c r="A21" s="138">
        <v>14</v>
      </c>
      <c r="B21" s="138" t="s">
        <v>39</v>
      </c>
      <c r="C21" s="150" t="s">
        <v>54</v>
      </c>
      <c r="D21" s="138" t="s">
        <v>52</v>
      </c>
      <c r="E21" s="51">
        <v>223</v>
      </c>
      <c r="F21" s="146">
        <f t="shared" si="0"/>
        <v>230</v>
      </c>
      <c r="G21" s="51"/>
      <c r="H21" s="51"/>
      <c r="I21" s="145"/>
      <c r="J21" s="148"/>
    </row>
    <row r="22" spans="1:16" ht="30.75" customHeight="1" x14ac:dyDescent="0.2">
      <c r="A22" s="138">
        <v>15</v>
      </c>
      <c r="B22" s="138" t="s">
        <v>39</v>
      </c>
      <c r="C22" s="150" t="s">
        <v>55</v>
      </c>
      <c r="D22" s="138" t="s">
        <v>52</v>
      </c>
      <c r="E22" s="51">
        <v>11</v>
      </c>
      <c r="F22" s="146">
        <f t="shared" si="0"/>
        <v>11</v>
      </c>
      <c r="G22" s="51"/>
      <c r="H22" s="51"/>
      <c r="I22" s="145"/>
      <c r="J22" s="148"/>
    </row>
    <row r="23" spans="1:16" ht="52.5" customHeight="1" x14ac:dyDescent="0.2">
      <c r="A23" s="138">
        <v>16</v>
      </c>
      <c r="B23" s="138" t="s">
        <v>39</v>
      </c>
      <c r="C23" s="150" t="s">
        <v>56</v>
      </c>
      <c r="D23" s="138" t="s">
        <v>57</v>
      </c>
      <c r="E23" s="51">
        <v>2</v>
      </c>
      <c r="F23" s="146">
        <f t="shared" si="0"/>
        <v>2</v>
      </c>
      <c r="G23" s="51"/>
      <c r="H23" s="51"/>
      <c r="I23" s="145"/>
      <c r="J23" s="148"/>
    </row>
    <row r="24" spans="1:16" ht="37.5" customHeight="1" x14ac:dyDescent="0.2">
      <c r="A24" s="138">
        <v>17</v>
      </c>
      <c r="B24" s="138" t="s">
        <v>39</v>
      </c>
      <c r="C24" s="150" t="s">
        <v>58</v>
      </c>
      <c r="D24" s="138" t="s">
        <v>59</v>
      </c>
      <c r="E24" s="51">
        <v>6</v>
      </c>
      <c r="F24" s="146">
        <f>E24</f>
        <v>6</v>
      </c>
      <c r="G24" s="51"/>
      <c r="H24" s="51"/>
      <c r="I24" s="145"/>
      <c r="J24" s="148"/>
    </row>
    <row r="25" spans="1:16" ht="28.5" customHeight="1" x14ac:dyDescent="0.2">
      <c r="A25" s="138">
        <v>18</v>
      </c>
      <c r="B25" s="138" t="s">
        <v>39</v>
      </c>
      <c r="C25" s="150" t="s">
        <v>60</v>
      </c>
      <c r="D25" s="138" t="s">
        <v>59</v>
      </c>
      <c r="E25" s="51">
        <v>1</v>
      </c>
      <c r="F25" s="146">
        <f>E25</f>
        <v>1</v>
      </c>
      <c r="G25" s="51"/>
      <c r="H25" s="51"/>
      <c r="I25" s="145"/>
      <c r="J25" s="148"/>
    </row>
    <row r="26" spans="1:16" ht="30" customHeight="1" x14ac:dyDescent="0.2">
      <c r="A26" s="138">
        <v>19</v>
      </c>
      <c r="B26" s="138" t="s">
        <v>39</v>
      </c>
      <c r="C26" s="150" t="s">
        <v>61</v>
      </c>
      <c r="D26" s="138" t="s">
        <v>59</v>
      </c>
      <c r="E26" s="51">
        <v>3</v>
      </c>
      <c r="F26" s="146">
        <f>E26</f>
        <v>3</v>
      </c>
      <c r="G26" s="51"/>
      <c r="H26" s="51"/>
      <c r="I26" s="145"/>
      <c r="J26" s="148"/>
    </row>
    <row r="27" spans="1:16" ht="28.5" customHeight="1" x14ac:dyDescent="0.2">
      <c r="A27" s="138">
        <v>20</v>
      </c>
      <c r="B27" s="138" t="s">
        <v>39</v>
      </c>
      <c r="C27" s="150" t="s">
        <v>62</v>
      </c>
      <c r="D27" s="138" t="s">
        <v>59</v>
      </c>
      <c r="E27" s="51">
        <v>1</v>
      </c>
      <c r="F27" s="146">
        <f>E27</f>
        <v>1</v>
      </c>
      <c r="G27" s="51"/>
      <c r="H27" s="51"/>
      <c r="I27" s="145"/>
      <c r="J27" s="148"/>
    </row>
    <row r="28" spans="1:16" ht="25.5" x14ac:dyDescent="0.2">
      <c r="A28" s="138">
        <v>21</v>
      </c>
      <c r="B28" s="138" t="s">
        <v>39</v>
      </c>
      <c r="C28" s="150" t="s">
        <v>63</v>
      </c>
      <c r="D28" s="138" t="s">
        <v>59</v>
      </c>
      <c r="E28" s="51">
        <v>2</v>
      </c>
      <c r="F28" s="146">
        <v>2</v>
      </c>
      <c r="G28" s="51"/>
      <c r="H28" s="51"/>
      <c r="I28" s="145"/>
      <c r="J28" s="148"/>
    </row>
    <row r="29" spans="1:16" ht="17.25" customHeight="1" x14ac:dyDescent="0.2">
      <c r="A29" s="138" t="s">
        <v>30</v>
      </c>
      <c r="B29" s="139" t="s">
        <v>64</v>
      </c>
      <c r="C29" s="140" t="s">
        <v>65</v>
      </c>
      <c r="D29" s="138" t="s">
        <v>30</v>
      </c>
      <c r="E29" s="51"/>
      <c r="F29" s="146" t="s">
        <v>30</v>
      </c>
      <c r="G29" s="51" t="s">
        <v>30</v>
      </c>
      <c r="H29" s="51" t="s">
        <v>30</v>
      </c>
      <c r="I29" s="145"/>
      <c r="P29" s="148"/>
    </row>
    <row r="30" spans="1:16" ht="51" x14ac:dyDescent="0.2">
      <c r="A30" s="138">
        <v>22</v>
      </c>
      <c r="B30" s="138" t="s">
        <v>66</v>
      </c>
      <c r="C30" s="144" t="s">
        <v>67</v>
      </c>
      <c r="D30" s="138" t="s">
        <v>38</v>
      </c>
      <c r="E30" s="51">
        <f>(1112*0.48+447*0.2)*0.5</f>
        <v>311.58</v>
      </c>
      <c r="F30" s="146">
        <f>E30*1.05</f>
        <v>327</v>
      </c>
      <c r="G30" s="51"/>
      <c r="H30" s="51"/>
      <c r="I30" s="145"/>
    </row>
    <row r="31" spans="1:16" ht="51" x14ac:dyDescent="0.2">
      <c r="A31" s="138">
        <v>23</v>
      </c>
      <c r="B31" s="138" t="s">
        <v>66</v>
      </c>
      <c r="C31" s="144" t="s">
        <v>68</v>
      </c>
      <c r="D31" s="138" t="s">
        <v>38</v>
      </c>
      <c r="E31" s="51">
        <f>(1112*0.48+447*0.2)*0.5</f>
        <v>311.58</v>
      </c>
      <c r="F31" s="146">
        <f>E31*1.05</f>
        <v>327</v>
      </c>
      <c r="G31" s="51"/>
      <c r="H31" s="51"/>
      <c r="I31" s="145"/>
    </row>
    <row r="32" spans="1:16" ht="25.5" x14ac:dyDescent="0.2">
      <c r="A32" s="138">
        <v>24</v>
      </c>
      <c r="B32" s="138" t="s">
        <v>69</v>
      </c>
      <c r="C32" s="144" t="s">
        <v>70</v>
      </c>
      <c r="D32" s="138" t="s">
        <v>38</v>
      </c>
      <c r="E32" s="51">
        <f>645*0.1*0.8</f>
        <v>51.6</v>
      </c>
      <c r="F32" s="146">
        <f>E32*1.05</f>
        <v>54</v>
      </c>
      <c r="G32" s="51"/>
      <c r="H32" s="51"/>
      <c r="I32" s="145"/>
    </row>
    <row r="33" spans="1:12" ht="25.5" x14ac:dyDescent="0.2">
      <c r="A33" s="138">
        <v>25</v>
      </c>
      <c r="B33" s="138" t="s">
        <v>69</v>
      </c>
      <c r="C33" s="144" t="s">
        <v>71</v>
      </c>
      <c r="D33" s="138" t="s">
        <v>38</v>
      </c>
      <c r="E33" s="51">
        <f>645*0.1*0.2</f>
        <v>12.9</v>
      </c>
      <c r="F33" s="146">
        <f>E33*1.05</f>
        <v>14</v>
      </c>
      <c r="G33" s="51"/>
      <c r="H33" s="51"/>
      <c r="I33" s="145"/>
      <c r="J33" s="148"/>
    </row>
    <row r="34" spans="1:12" x14ac:dyDescent="0.2">
      <c r="A34" s="138" t="s">
        <v>30</v>
      </c>
      <c r="B34" s="139" t="s">
        <v>72</v>
      </c>
      <c r="C34" s="140" t="s">
        <v>73</v>
      </c>
      <c r="D34" s="138" t="s">
        <v>30</v>
      </c>
      <c r="E34" s="51"/>
      <c r="F34" s="146" t="s">
        <v>30</v>
      </c>
      <c r="G34" s="51" t="s">
        <v>30</v>
      </c>
      <c r="H34" s="51" t="s">
        <v>30</v>
      </c>
      <c r="I34" s="145"/>
    </row>
    <row r="35" spans="1:12" ht="24" customHeight="1" x14ac:dyDescent="0.2">
      <c r="A35" s="138">
        <v>26</v>
      </c>
      <c r="B35" s="138" t="s">
        <v>72</v>
      </c>
      <c r="C35" s="144" t="s">
        <v>74</v>
      </c>
      <c r="D35" s="138" t="s">
        <v>42</v>
      </c>
      <c r="E35" s="51">
        <v>1565</v>
      </c>
      <c r="F35" s="146">
        <f t="shared" ref="F35" si="1">E35*1.03</f>
        <v>1612</v>
      </c>
      <c r="G35" s="51"/>
      <c r="H35" s="51"/>
      <c r="I35" s="145"/>
    </row>
    <row r="36" spans="1:12" ht="25.5" x14ac:dyDescent="0.2">
      <c r="A36" s="138">
        <v>27</v>
      </c>
      <c r="B36" s="138" t="s">
        <v>72</v>
      </c>
      <c r="C36" s="144" t="s">
        <v>75</v>
      </c>
      <c r="D36" s="138" t="s">
        <v>42</v>
      </c>
      <c r="E36" s="51">
        <v>805</v>
      </c>
      <c r="F36" s="146">
        <f>E36*1.03</f>
        <v>829</v>
      </c>
      <c r="G36" s="51"/>
      <c r="H36" s="51"/>
      <c r="I36" s="145"/>
    </row>
    <row r="37" spans="1:12" x14ac:dyDescent="0.2">
      <c r="A37" s="138" t="s">
        <v>30</v>
      </c>
      <c r="B37" s="139" t="s">
        <v>76</v>
      </c>
      <c r="C37" s="140" t="s">
        <v>77</v>
      </c>
      <c r="D37" s="138" t="s">
        <v>30</v>
      </c>
      <c r="E37" s="51"/>
      <c r="F37" s="146" t="s">
        <v>30</v>
      </c>
      <c r="G37" s="51" t="s">
        <v>30</v>
      </c>
      <c r="H37" s="51" t="s">
        <v>30</v>
      </c>
      <c r="I37" s="145"/>
      <c r="L37" s="148"/>
    </row>
    <row r="38" spans="1:12" ht="39.75" customHeight="1" x14ac:dyDescent="0.2">
      <c r="A38" s="138">
        <v>28</v>
      </c>
      <c r="B38" s="138" t="s">
        <v>76</v>
      </c>
      <c r="C38" s="144" t="s">
        <v>78</v>
      </c>
      <c r="D38" s="138" t="s">
        <v>42</v>
      </c>
      <c r="E38" s="51">
        <f>659+315*0.65+454</f>
        <v>1317.75</v>
      </c>
      <c r="F38" s="146">
        <f>E38</f>
        <v>1318</v>
      </c>
      <c r="G38" s="51"/>
      <c r="H38" s="51"/>
      <c r="I38" s="145"/>
    </row>
    <row r="39" spans="1:12" ht="48" customHeight="1" x14ac:dyDescent="0.2">
      <c r="A39" s="138" t="s">
        <v>30</v>
      </c>
      <c r="B39" s="139" t="s">
        <v>79</v>
      </c>
      <c r="C39" s="140" t="s">
        <v>80</v>
      </c>
      <c r="D39" s="138" t="s">
        <v>30</v>
      </c>
      <c r="E39" s="51"/>
      <c r="F39" s="146" t="s">
        <v>30</v>
      </c>
      <c r="G39" s="51" t="s">
        <v>30</v>
      </c>
      <c r="H39" s="51" t="s">
        <v>30</v>
      </c>
      <c r="I39" s="145"/>
    </row>
    <row r="40" spans="1:12" ht="41.25" customHeight="1" x14ac:dyDescent="0.2">
      <c r="A40" s="138">
        <v>29</v>
      </c>
      <c r="B40" s="138" t="s">
        <v>79</v>
      </c>
      <c r="C40" s="144" t="s">
        <v>81</v>
      </c>
      <c r="D40" s="138" t="s">
        <v>42</v>
      </c>
      <c r="E40" s="51">
        <f>659+454</f>
        <v>1113</v>
      </c>
      <c r="F40" s="146">
        <f>E40*1.03</f>
        <v>1146</v>
      </c>
      <c r="G40" s="51"/>
      <c r="H40" s="51"/>
      <c r="I40" s="145"/>
    </row>
    <row r="41" spans="1:12" ht="41.25" customHeight="1" x14ac:dyDescent="0.2">
      <c r="A41" s="138">
        <v>30</v>
      </c>
      <c r="B41" s="138" t="s">
        <v>79</v>
      </c>
      <c r="C41" s="144" t="s">
        <v>82</v>
      </c>
      <c r="D41" s="138" t="s">
        <v>42</v>
      </c>
      <c r="E41" s="51">
        <v>1110</v>
      </c>
      <c r="F41" s="146">
        <f>E41*1.03</f>
        <v>1143</v>
      </c>
      <c r="G41" s="51"/>
      <c r="H41" s="51"/>
      <c r="I41" s="145"/>
      <c r="J41" s="152"/>
      <c r="K41" s="145"/>
      <c r="L41" s="153"/>
    </row>
    <row r="42" spans="1:12" x14ac:dyDescent="0.2">
      <c r="A42" s="138" t="s">
        <v>30</v>
      </c>
      <c r="B42" s="139" t="s">
        <v>83</v>
      </c>
      <c r="C42" s="140" t="s">
        <v>84</v>
      </c>
      <c r="D42" s="138" t="s">
        <v>30</v>
      </c>
      <c r="E42" s="51"/>
      <c r="F42" s="146" t="s">
        <v>30</v>
      </c>
      <c r="G42" s="51" t="s">
        <v>30</v>
      </c>
      <c r="H42" s="51" t="s">
        <v>30</v>
      </c>
      <c r="I42" s="145"/>
    </row>
    <row r="43" spans="1:12" ht="38.25" x14ac:dyDescent="0.2">
      <c r="A43" s="138">
        <v>31</v>
      </c>
      <c r="B43" s="138" t="s">
        <v>85</v>
      </c>
      <c r="C43" s="144" t="s">
        <v>86</v>
      </c>
      <c r="D43" s="138" t="s">
        <v>42</v>
      </c>
      <c r="E43" s="51">
        <f>659+315*0.88+454</f>
        <v>1390.2</v>
      </c>
      <c r="F43" s="146">
        <f>E43*1.03</f>
        <v>1432</v>
      </c>
      <c r="G43" s="51"/>
      <c r="H43" s="51"/>
      <c r="I43" s="145"/>
    </row>
    <row r="44" spans="1:12" ht="25.5" x14ac:dyDescent="0.2">
      <c r="A44" s="138">
        <v>32</v>
      </c>
      <c r="B44" s="138" t="s">
        <v>85</v>
      </c>
      <c r="C44" s="144" t="s">
        <v>87</v>
      </c>
      <c r="D44" s="138" t="s">
        <v>42</v>
      </c>
      <c r="E44" s="51">
        <v>1110</v>
      </c>
      <c r="F44" s="146">
        <f>E44*1.03</f>
        <v>1143</v>
      </c>
      <c r="G44" s="51"/>
      <c r="H44" s="51"/>
      <c r="I44" s="145"/>
    </row>
    <row r="45" spans="1:12" x14ac:dyDescent="0.2">
      <c r="A45" s="138" t="s">
        <v>30</v>
      </c>
      <c r="B45" s="139" t="s">
        <v>88</v>
      </c>
      <c r="C45" s="140" t="s">
        <v>89</v>
      </c>
      <c r="D45" s="138" t="s">
        <v>30</v>
      </c>
      <c r="E45" s="51"/>
      <c r="F45" s="146" t="s">
        <v>30</v>
      </c>
      <c r="G45" s="51" t="s">
        <v>30</v>
      </c>
      <c r="H45" s="51" t="s">
        <v>30</v>
      </c>
      <c r="I45" s="145"/>
    </row>
    <row r="46" spans="1:12" ht="35.25" customHeight="1" x14ac:dyDescent="0.2">
      <c r="A46" s="138">
        <v>33</v>
      </c>
      <c r="B46" s="138" t="s">
        <v>88</v>
      </c>
      <c r="C46" s="144" t="s">
        <v>90</v>
      </c>
      <c r="D46" s="138" t="s">
        <v>42</v>
      </c>
      <c r="E46" s="51">
        <v>659</v>
      </c>
      <c r="F46" s="146">
        <f>E46*1.03</f>
        <v>679</v>
      </c>
      <c r="G46" s="51"/>
      <c r="H46" s="51"/>
      <c r="I46" s="145"/>
    </row>
    <row r="47" spans="1:12" ht="25.5" x14ac:dyDescent="0.2">
      <c r="A47" s="138">
        <v>34</v>
      </c>
      <c r="B47" s="138" t="s">
        <v>91</v>
      </c>
      <c r="C47" s="144" t="s">
        <v>92</v>
      </c>
      <c r="D47" s="138" t="s">
        <v>42</v>
      </c>
      <c r="E47" s="51">
        <f>659+15</f>
        <v>674</v>
      </c>
      <c r="F47" s="146">
        <f>E47*1.03</f>
        <v>694</v>
      </c>
      <c r="G47" s="51"/>
      <c r="H47" s="51"/>
      <c r="I47" s="145"/>
    </row>
    <row r="48" spans="1:12" x14ac:dyDescent="0.2">
      <c r="A48" s="138" t="s">
        <v>30</v>
      </c>
      <c r="B48" s="139" t="s">
        <v>93</v>
      </c>
      <c r="C48" s="140" t="s">
        <v>94</v>
      </c>
      <c r="D48" s="138" t="s">
        <v>30</v>
      </c>
      <c r="E48" s="51"/>
      <c r="F48" s="146" t="s">
        <v>30</v>
      </c>
      <c r="G48" s="51" t="s">
        <v>30</v>
      </c>
      <c r="H48" s="51" t="s">
        <v>30</v>
      </c>
      <c r="I48" s="145"/>
    </row>
    <row r="49" spans="1:10" ht="25.5" x14ac:dyDescent="0.2">
      <c r="A49" s="138">
        <v>35</v>
      </c>
      <c r="B49" s="138" t="s">
        <v>93</v>
      </c>
      <c r="C49" s="144" t="s">
        <v>95</v>
      </c>
      <c r="D49" s="138" t="s">
        <v>42</v>
      </c>
      <c r="E49" s="51">
        <v>20</v>
      </c>
      <c r="F49" s="146">
        <f>E49*1.03</f>
        <v>21</v>
      </c>
      <c r="G49" s="51"/>
      <c r="H49" s="51"/>
      <c r="I49" s="145"/>
    </row>
    <row r="50" spans="1:10" x14ac:dyDescent="0.2">
      <c r="A50" s="138" t="s">
        <v>30</v>
      </c>
      <c r="B50" s="139" t="s">
        <v>96</v>
      </c>
      <c r="C50" s="140" t="s">
        <v>97</v>
      </c>
      <c r="D50" s="154" t="s">
        <v>30</v>
      </c>
      <c r="E50" s="52"/>
      <c r="F50" s="146" t="s">
        <v>30</v>
      </c>
      <c r="G50" s="51" t="s">
        <v>30</v>
      </c>
      <c r="H50" s="51" t="s">
        <v>30</v>
      </c>
      <c r="I50" s="145"/>
    </row>
    <row r="51" spans="1:10" ht="33.75" customHeight="1" x14ac:dyDescent="0.2">
      <c r="A51" s="138">
        <v>36</v>
      </c>
      <c r="B51" s="138" t="s">
        <v>98</v>
      </c>
      <c r="C51" s="144" t="s">
        <v>99</v>
      </c>
      <c r="D51" s="138" t="s">
        <v>42</v>
      </c>
      <c r="E51" s="52">
        <f>659+15</f>
        <v>674</v>
      </c>
      <c r="F51" s="146">
        <f>E51*1.03</f>
        <v>694</v>
      </c>
      <c r="G51" s="51"/>
      <c r="H51" s="51"/>
      <c r="I51" s="145"/>
    </row>
    <row r="52" spans="1:10" ht="25.5" x14ac:dyDescent="0.2">
      <c r="A52" s="138">
        <v>37</v>
      </c>
      <c r="B52" s="138" t="s">
        <v>100</v>
      </c>
      <c r="C52" s="144" t="s">
        <v>101</v>
      </c>
      <c r="D52" s="138" t="s">
        <v>42</v>
      </c>
      <c r="E52" s="51">
        <f>659+15</f>
        <v>674</v>
      </c>
      <c r="F52" s="146">
        <f>E52*1.03</f>
        <v>694</v>
      </c>
      <c r="G52" s="51"/>
      <c r="H52" s="51"/>
      <c r="I52" s="145"/>
    </row>
    <row r="53" spans="1:10" x14ac:dyDescent="0.2">
      <c r="A53" s="138">
        <v>38</v>
      </c>
      <c r="B53" s="138" t="s">
        <v>98</v>
      </c>
      <c r="C53" s="144" t="s">
        <v>102</v>
      </c>
      <c r="D53" s="138" t="s">
        <v>42</v>
      </c>
      <c r="E53" s="51">
        <f>12*2</f>
        <v>24</v>
      </c>
      <c r="F53" s="146">
        <f>E53</f>
        <v>24</v>
      </c>
      <c r="G53" s="51"/>
      <c r="H53" s="51"/>
      <c r="I53" s="145"/>
    </row>
    <row r="54" spans="1:10" ht="51" customHeight="1" x14ac:dyDescent="0.2">
      <c r="A54" s="138" t="s">
        <v>30</v>
      </c>
      <c r="B54" s="139" t="s">
        <v>103</v>
      </c>
      <c r="C54" s="140" t="s">
        <v>104</v>
      </c>
      <c r="D54" s="138" t="s">
        <v>30</v>
      </c>
      <c r="E54" s="51"/>
      <c r="F54" s="146" t="s">
        <v>30</v>
      </c>
      <c r="G54" s="52" t="s">
        <v>30</v>
      </c>
      <c r="H54" s="51" t="s">
        <v>30</v>
      </c>
      <c r="I54" s="145"/>
    </row>
    <row r="55" spans="1:10" ht="75" customHeight="1" x14ac:dyDescent="0.2">
      <c r="A55" s="138">
        <v>39</v>
      </c>
      <c r="B55" s="138" t="s">
        <v>103</v>
      </c>
      <c r="C55" s="144" t="s">
        <v>105</v>
      </c>
      <c r="D55" s="138" t="s">
        <v>42</v>
      </c>
      <c r="E55" s="51">
        <v>18</v>
      </c>
      <c r="F55" s="146">
        <f>E55*1.03</f>
        <v>19</v>
      </c>
      <c r="G55" s="52"/>
      <c r="H55" s="51"/>
      <c r="I55" s="145"/>
    </row>
    <row r="56" spans="1:10" ht="75" customHeight="1" x14ac:dyDescent="0.2">
      <c r="A56" s="138">
        <v>40</v>
      </c>
      <c r="B56" s="138" t="s">
        <v>103</v>
      </c>
      <c r="C56" s="144" t="s">
        <v>106</v>
      </c>
      <c r="D56" s="138" t="s">
        <v>42</v>
      </c>
      <c r="E56" s="51">
        <f>454-E55</f>
        <v>436</v>
      </c>
      <c r="F56" s="146">
        <f>E56*1.03</f>
        <v>449</v>
      </c>
      <c r="G56" s="52"/>
      <c r="H56" s="51"/>
      <c r="I56" s="145"/>
    </row>
    <row r="57" spans="1:10" ht="22.5" customHeight="1" x14ac:dyDescent="0.2">
      <c r="A57" s="138" t="s">
        <v>30</v>
      </c>
      <c r="B57" s="139" t="s">
        <v>107</v>
      </c>
      <c r="C57" s="140" t="s">
        <v>108</v>
      </c>
      <c r="D57" s="138" t="s">
        <v>30</v>
      </c>
      <c r="E57" s="51"/>
      <c r="F57" s="146" t="s">
        <v>30</v>
      </c>
      <c r="G57" s="51" t="s">
        <v>30</v>
      </c>
      <c r="H57" s="51" t="s">
        <v>30</v>
      </c>
      <c r="I57" s="145"/>
    </row>
    <row r="58" spans="1:10" ht="38.25" x14ac:dyDescent="0.2">
      <c r="A58" s="138">
        <v>41</v>
      </c>
      <c r="B58" s="138" t="s">
        <v>109</v>
      </c>
      <c r="C58" s="144" t="s">
        <v>110</v>
      </c>
      <c r="D58" s="138" t="s">
        <v>52</v>
      </c>
      <c r="E58" s="51">
        <v>251.2</v>
      </c>
      <c r="F58" s="146">
        <f>E58*1.03</f>
        <v>259</v>
      </c>
      <c r="G58" s="51"/>
      <c r="H58" s="51"/>
      <c r="I58" s="145"/>
    </row>
    <row r="59" spans="1:10" ht="38.25" x14ac:dyDescent="0.2">
      <c r="A59" s="138">
        <v>42</v>
      </c>
      <c r="B59" s="138" t="s">
        <v>109</v>
      </c>
      <c r="C59" s="144" t="s">
        <v>111</v>
      </c>
      <c r="D59" s="138" t="s">
        <v>52</v>
      </c>
      <c r="E59" s="51">
        <f>365-E58</f>
        <v>113.8</v>
      </c>
      <c r="F59" s="146">
        <f>E59*1.03</f>
        <v>117</v>
      </c>
      <c r="G59" s="51"/>
      <c r="H59" s="51"/>
      <c r="I59" s="145"/>
    </row>
    <row r="60" spans="1:10" ht="53.25" customHeight="1" x14ac:dyDescent="0.2">
      <c r="A60" s="138">
        <v>43</v>
      </c>
      <c r="B60" s="138" t="s">
        <v>112</v>
      </c>
      <c r="C60" s="144" t="s">
        <v>113</v>
      </c>
      <c r="D60" s="138" t="s">
        <v>114</v>
      </c>
      <c r="E60" s="51">
        <v>170</v>
      </c>
      <c r="F60" s="146">
        <f>E60*1.03</f>
        <v>175</v>
      </c>
      <c r="G60" s="51"/>
      <c r="H60" s="51"/>
      <c r="I60" s="145"/>
    </row>
    <row r="61" spans="1:10" ht="53.25" customHeight="1" x14ac:dyDescent="0.2">
      <c r="A61" s="138">
        <v>44</v>
      </c>
      <c r="B61" s="138" t="s">
        <v>112</v>
      </c>
      <c r="C61" s="144" t="s">
        <v>115</v>
      </c>
      <c r="D61" s="138" t="s">
        <v>114</v>
      </c>
      <c r="E61" s="51">
        <v>154</v>
      </c>
      <c r="F61" s="146">
        <f>E61*1.03</f>
        <v>159</v>
      </c>
      <c r="G61" s="51"/>
      <c r="H61" s="51"/>
      <c r="I61" s="145"/>
    </row>
    <row r="62" spans="1:10" ht="25.5" x14ac:dyDescent="0.2">
      <c r="A62" s="138">
        <v>45</v>
      </c>
      <c r="B62" s="138" t="s">
        <v>116</v>
      </c>
      <c r="C62" s="144" t="s">
        <v>117</v>
      </c>
      <c r="D62" s="138" t="s">
        <v>114</v>
      </c>
      <c r="E62" s="51">
        <v>185</v>
      </c>
      <c r="F62" s="146">
        <f>E62*1.03</f>
        <v>191</v>
      </c>
      <c r="G62" s="126"/>
      <c r="H62" s="51"/>
      <c r="I62" s="145"/>
    </row>
    <row r="63" spans="1:10" ht="46.5" customHeight="1" x14ac:dyDescent="0.2">
      <c r="A63" s="138" t="s">
        <v>30</v>
      </c>
      <c r="B63" s="139" t="s">
        <v>118</v>
      </c>
      <c r="C63" s="140" t="s">
        <v>119</v>
      </c>
      <c r="D63" s="138" t="s">
        <v>30</v>
      </c>
      <c r="E63" s="51"/>
      <c r="F63" s="146" t="s">
        <v>30</v>
      </c>
      <c r="G63" s="51" t="s">
        <v>30</v>
      </c>
      <c r="H63" s="51" t="s">
        <v>30</v>
      </c>
      <c r="I63" s="145"/>
    </row>
    <row r="64" spans="1:10" ht="54" customHeight="1" x14ac:dyDescent="0.2">
      <c r="A64" s="138">
        <v>46</v>
      </c>
      <c r="B64" s="138" t="s">
        <v>120</v>
      </c>
      <c r="C64" s="155" t="s">
        <v>121</v>
      </c>
      <c r="D64" s="138" t="s">
        <v>42</v>
      </c>
      <c r="E64" s="51">
        <f>1110*0.4</f>
        <v>444</v>
      </c>
      <c r="F64" s="146">
        <f>E64*1.03</f>
        <v>457</v>
      </c>
      <c r="G64" s="126"/>
      <c r="H64" s="51"/>
      <c r="I64" s="145"/>
      <c r="J64" s="152"/>
    </row>
    <row r="65" spans="1:11" ht="74.099999999999994" customHeight="1" x14ac:dyDescent="0.2">
      <c r="A65" s="138">
        <v>47</v>
      </c>
      <c r="B65" s="138" t="s">
        <v>122</v>
      </c>
      <c r="C65" s="155" t="s">
        <v>123</v>
      </c>
      <c r="D65" s="138" t="s">
        <v>42</v>
      </c>
      <c r="E65" s="51">
        <f>1110*0.6</f>
        <v>666</v>
      </c>
      <c r="F65" s="146">
        <f>E65*1.03</f>
        <v>686</v>
      </c>
      <c r="G65" s="126"/>
      <c r="H65" s="51"/>
      <c r="I65" s="145"/>
      <c r="J65" s="152"/>
    </row>
    <row r="66" spans="1:11" ht="54" customHeight="1" x14ac:dyDescent="0.2">
      <c r="A66" s="138">
        <v>48</v>
      </c>
      <c r="B66" s="138" t="s">
        <v>120</v>
      </c>
      <c r="C66" s="156" t="s">
        <v>124</v>
      </c>
      <c r="D66" s="138" t="s">
        <v>42</v>
      </c>
      <c r="E66" s="51">
        <f>24*0.7</f>
        <v>16.8</v>
      </c>
      <c r="F66" s="146">
        <f>E66*1.1</f>
        <v>18</v>
      </c>
      <c r="G66" s="51"/>
      <c r="H66" s="51"/>
      <c r="I66" s="145"/>
    </row>
    <row r="67" spans="1:11" ht="33" customHeight="1" x14ac:dyDescent="0.2">
      <c r="A67" s="138" t="s">
        <v>30</v>
      </c>
      <c r="B67" s="157" t="s">
        <v>125</v>
      </c>
      <c r="C67" s="139" t="s">
        <v>126</v>
      </c>
      <c r="D67" s="51" t="s">
        <v>30</v>
      </c>
      <c r="E67" s="51"/>
      <c r="F67" s="146" t="s">
        <v>30</v>
      </c>
      <c r="G67" s="51" t="s">
        <v>30</v>
      </c>
      <c r="H67" s="51" t="s">
        <v>30</v>
      </c>
      <c r="I67" s="145"/>
    </row>
    <row r="68" spans="1:11" ht="25.5" x14ac:dyDescent="0.2">
      <c r="A68" s="158">
        <v>49</v>
      </c>
      <c r="B68" s="154" t="s">
        <v>125</v>
      </c>
      <c r="C68" s="150" t="s">
        <v>127</v>
      </c>
      <c r="D68" s="138" t="s">
        <v>128</v>
      </c>
      <c r="E68" s="51">
        <v>6</v>
      </c>
      <c r="F68" s="146">
        <f>E68</f>
        <v>6</v>
      </c>
      <c r="G68" s="51"/>
      <c r="H68" s="51"/>
      <c r="I68" s="145"/>
      <c r="K68" s="148"/>
    </row>
    <row r="69" spans="1:11" x14ac:dyDescent="0.2">
      <c r="A69" s="158">
        <v>50</v>
      </c>
      <c r="B69" s="154" t="s">
        <v>125</v>
      </c>
      <c r="C69" s="150" t="s">
        <v>129</v>
      </c>
      <c r="D69" s="138" t="s">
        <v>128</v>
      </c>
      <c r="E69" s="51">
        <v>6</v>
      </c>
      <c r="F69" s="146">
        <f>E69</f>
        <v>6</v>
      </c>
      <c r="G69" s="51"/>
      <c r="H69" s="51"/>
      <c r="I69" s="145"/>
      <c r="K69" s="148"/>
    </row>
    <row r="70" spans="1:11" ht="25.5" x14ac:dyDescent="0.2">
      <c r="A70" s="158">
        <v>51</v>
      </c>
      <c r="B70" s="154" t="s">
        <v>125</v>
      </c>
      <c r="C70" s="150" t="s">
        <v>130</v>
      </c>
      <c r="D70" s="138" t="s">
        <v>128</v>
      </c>
      <c r="E70" s="51">
        <v>3</v>
      </c>
      <c r="F70" s="146">
        <f>E70</f>
        <v>3</v>
      </c>
      <c r="G70" s="51"/>
      <c r="H70" s="51"/>
      <c r="I70" s="145"/>
      <c r="K70" s="148"/>
    </row>
    <row r="71" spans="1:11" ht="14.25" customHeight="1" x14ac:dyDescent="0.2">
      <c r="A71" s="158">
        <v>52</v>
      </c>
      <c r="B71" s="154" t="s">
        <v>125</v>
      </c>
      <c r="C71" s="144" t="s">
        <v>131</v>
      </c>
      <c r="D71" s="138" t="s">
        <v>128</v>
      </c>
      <c r="E71" s="51">
        <v>5</v>
      </c>
      <c r="F71" s="146">
        <f>E71</f>
        <v>5</v>
      </c>
      <c r="G71" s="51"/>
      <c r="H71" s="51"/>
      <c r="I71" s="145"/>
      <c r="K71" s="148"/>
    </row>
    <row r="72" spans="1:11" x14ac:dyDescent="0.2">
      <c r="A72" s="158">
        <v>53</v>
      </c>
      <c r="B72" s="154" t="s">
        <v>125</v>
      </c>
      <c r="C72" s="150" t="s">
        <v>132</v>
      </c>
      <c r="D72" s="138" t="s">
        <v>52</v>
      </c>
      <c r="E72" s="51">
        <v>183</v>
      </c>
      <c r="F72" s="146">
        <f>E72</f>
        <v>183</v>
      </c>
      <c r="G72" s="51"/>
      <c r="H72" s="51"/>
      <c r="I72" s="145"/>
      <c r="K72" s="148"/>
    </row>
    <row r="73" spans="1:11" ht="17.100000000000001" customHeight="1" x14ac:dyDescent="0.2">
      <c r="A73" s="185" t="s">
        <v>133</v>
      </c>
      <c r="B73" s="186"/>
      <c r="C73" s="186"/>
      <c r="D73" s="186"/>
      <c r="E73" s="186"/>
      <c r="F73" s="186"/>
      <c r="G73" s="186"/>
      <c r="H73" s="159"/>
      <c r="I73" s="160"/>
      <c r="J73" s="148"/>
      <c r="K73" s="148"/>
    </row>
    <row r="74" spans="1:11" ht="24.75" customHeight="1" x14ac:dyDescent="0.2">
      <c r="I74" s="148"/>
    </row>
    <row r="76" spans="1:11" x14ac:dyDescent="0.2">
      <c r="H76" s="148"/>
      <c r="I76" s="148"/>
    </row>
    <row r="78" spans="1:11" x14ac:dyDescent="0.2">
      <c r="I78" s="148"/>
    </row>
  </sheetData>
  <protectedRanges>
    <protectedRange password="DBBB" sqref="B54:D54 B55:B56" name="Zakres1"/>
    <protectedRange password="DBBB" sqref="B42:D42 B43:B44 D43:D44" name="Zakres1_1"/>
    <protectedRange password="DBBB" sqref="B48:D48" name="Zakres1_3"/>
    <protectedRange password="DBBB" sqref="C43:C44" name="Zakres1_1_1"/>
    <protectedRange sqref="D55:D56" name="Zakres1_4"/>
    <protectedRange sqref="C55:C56" name="Zakres1_4_1"/>
    <protectedRange sqref="C66:D66" name="Zakres1_2_1"/>
  </protectedRanges>
  <mergeCells count="5">
    <mergeCell ref="A1:H1"/>
    <mergeCell ref="A3:A4"/>
    <mergeCell ref="B3:B4"/>
    <mergeCell ref="A73:G73"/>
    <mergeCell ref="D3:F3"/>
  </mergeCells>
  <conditionalFormatting sqref="G27:I27">
    <cfRule type="cellIs" dxfId="95" priority="63" stopIfTrue="1" operator="equal">
      <formula>0</formula>
    </cfRule>
  </conditionalFormatting>
  <conditionalFormatting sqref="H44:I44">
    <cfRule type="cellIs" dxfId="94" priority="56" stopIfTrue="1" operator="equal">
      <formula>0</formula>
    </cfRule>
  </conditionalFormatting>
  <conditionalFormatting sqref="H56">
    <cfRule type="cellIs" dxfId="93" priority="61" stopIfTrue="1" operator="equal">
      <formula>0</formula>
    </cfRule>
  </conditionalFormatting>
  <conditionalFormatting sqref="H56">
    <cfRule type="cellIs" dxfId="92" priority="60" stopIfTrue="1" operator="equal">
      <formula>0</formula>
    </cfRule>
  </conditionalFormatting>
  <conditionalFormatting sqref="I59">
    <cfRule type="cellIs" dxfId="91" priority="51" stopIfTrue="1" operator="equal">
      <formula>0</formula>
    </cfRule>
  </conditionalFormatting>
  <conditionalFormatting sqref="H64">
    <cfRule type="cellIs" dxfId="90" priority="58" stopIfTrue="1" operator="equal">
      <formula>0</formula>
    </cfRule>
  </conditionalFormatting>
  <conditionalFormatting sqref="I64">
    <cfRule type="cellIs" dxfId="89" priority="59" stopIfTrue="1" operator="equal">
      <formula>0</formula>
    </cfRule>
  </conditionalFormatting>
  <conditionalFormatting sqref="H65:I65">
    <cfRule type="cellIs" dxfId="88" priority="57" stopIfTrue="1" operator="equal">
      <formula>0</formula>
    </cfRule>
  </conditionalFormatting>
  <conditionalFormatting sqref="H66">
    <cfRule type="cellIs" dxfId="87" priority="54" stopIfTrue="1" operator="equal">
      <formula>0</formula>
    </cfRule>
  </conditionalFormatting>
  <conditionalFormatting sqref="I66">
    <cfRule type="cellIs" dxfId="86" priority="55" stopIfTrue="1" operator="equal">
      <formula>0</formula>
    </cfRule>
  </conditionalFormatting>
  <conditionalFormatting sqref="G68:I68">
    <cfRule type="cellIs" dxfId="85" priority="48" stopIfTrue="1" operator="equal">
      <formula>0</formula>
    </cfRule>
  </conditionalFormatting>
  <conditionalFormatting sqref="G72:I72">
    <cfRule type="cellIs" dxfId="84" priority="49" stopIfTrue="1" operator="equal">
      <formula>0</formula>
    </cfRule>
  </conditionalFormatting>
  <conditionalFormatting sqref="H58:H61">
    <cfRule type="cellIs" dxfId="83" priority="52" stopIfTrue="1" operator="equal">
      <formula>0</formula>
    </cfRule>
  </conditionalFormatting>
  <conditionalFormatting sqref="G7:H7 G28:I29 I7:I9 G37:I37 K41 G45:I45 G54:H54 I53:I56 G67:I67 G57:I57 I60:I61 G63:I63 D67:E67 H73:I73 G9:H9 H8 G23:I26 H10:H12 H13:I22 G39:I39 H38:I38 G42:I42 H40:I41 H43:I43 G48:I48 H46:I47 G50:I50 H49:I49 H51:I52 H53 H55 H62:I62">
    <cfRule type="cellIs" dxfId="82" priority="65" stopIfTrue="1" operator="equal">
      <formula>0</formula>
    </cfRule>
  </conditionalFormatting>
  <conditionalFormatting sqref="E7:F7 I48:I56 H50:H55 H48">
    <cfRule type="cellIs" dxfId="81" priority="64" stopIfTrue="1" operator="equal">
      <formula>0</formula>
    </cfRule>
  </conditionalFormatting>
  <conditionalFormatting sqref="H30:I33">
    <cfRule type="cellIs" dxfId="80" priority="62" stopIfTrue="1" operator="equal">
      <formula>0</formula>
    </cfRule>
  </conditionalFormatting>
  <conditionalFormatting sqref="G34:I34 H35:I36">
    <cfRule type="cellIs" dxfId="79" priority="47" stopIfTrue="1" operator="equal">
      <formula>0</formula>
    </cfRule>
  </conditionalFormatting>
  <conditionalFormatting sqref="H58:I58 H59:H61">
    <cfRule type="cellIs" dxfId="78" priority="53" stopIfTrue="1" operator="equal">
      <formula>0</formula>
    </cfRule>
  </conditionalFormatting>
  <conditionalFormatting sqref="G69:I71">
    <cfRule type="cellIs" dxfId="77" priority="50" stopIfTrue="1" operator="equal">
      <formula>0</formula>
    </cfRule>
  </conditionalFormatting>
  <conditionalFormatting sqref="G8">
    <cfRule type="cellIs" dxfId="76" priority="46" stopIfTrue="1" operator="equal">
      <formula>0</formula>
    </cfRule>
  </conditionalFormatting>
  <conditionalFormatting sqref="G10">
    <cfRule type="cellIs" dxfId="75" priority="45" stopIfTrue="1" operator="equal">
      <formula>0</formula>
    </cfRule>
  </conditionalFormatting>
  <conditionalFormatting sqref="G11">
    <cfRule type="cellIs" dxfId="74" priority="44" stopIfTrue="1" operator="equal">
      <formula>0</formula>
    </cfRule>
  </conditionalFormatting>
  <conditionalFormatting sqref="G12">
    <cfRule type="cellIs" dxfId="73" priority="43" stopIfTrue="1" operator="equal">
      <formula>0</formula>
    </cfRule>
  </conditionalFormatting>
  <conditionalFormatting sqref="G13">
    <cfRule type="cellIs" dxfId="72" priority="42" stopIfTrue="1" operator="equal">
      <formula>0</formula>
    </cfRule>
  </conditionalFormatting>
  <conditionalFormatting sqref="G14">
    <cfRule type="cellIs" dxfId="71" priority="40" stopIfTrue="1" operator="equal">
      <formula>0</formula>
    </cfRule>
  </conditionalFormatting>
  <conditionalFormatting sqref="G14">
    <cfRule type="cellIs" dxfId="70" priority="41" stopIfTrue="1" operator="equal">
      <formula>0</formula>
    </cfRule>
  </conditionalFormatting>
  <conditionalFormatting sqref="G15">
    <cfRule type="cellIs" dxfId="69" priority="38" stopIfTrue="1" operator="equal">
      <formula>0</formula>
    </cfRule>
  </conditionalFormatting>
  <conditionalFormatting sqref="G15">
    <cfRule type="cellIs" dxfId="68" priority="39" stopIfTrue="1" operator="equal">
      <formula>0</formula>
    </cfRule>
  </conditionalFormatting>
  <conditionalFormatting sqref="G16">
    <cfRule type="cellIs" dxfId="67" priority="36" stopIfTrue="1" operator="equal">
      <formula>0</formula>
    </cfRule>
  </conditionalFormatting>
  <conditionalFormatting sqref="G16">
    <cfRule type="cellIs" dxfId="66" priority="37" stopIfTrue="1" operator="equal">
      <formula>0</formula>
    </cfRule>
  </conditionalFormatting>
  <conditionalFormatting sqref="G22">
    <cfRule type="cellIs" dxfId="65" priority="29" stopIfTrue="1" operator="equal">
      <formula>0</formula>
    </cfRule>
  </conditionalFormatting>
  <conditionalFormatting sqref="G21">
    <cfRule type="cellIs" dxfId="64" priority="30" stopIfTrue="1" operator="equal">
      <formula>0</formula>
    </cfRule>
  </conditionalFormatting>
  <conditionalFormatting sqref="G17">
    <cfRule type="cellIs" dxfId="63" priority="34" stopIfTrue="1" operator="equal">
      <formula>0</formula>
    </cfRule>
  </conditionalFormatting>
  <conditionalFormatting sqref="G17">
    <cfRule type="cellIs" dxfId="62" priority="35" stopIfTrue="1" operator="equal">
      <formula>0</formula>
    </cfRule>
  </conditionalFormatting>
  <conditionalFormatting sqref="G18">
    <cfRule type="cellIs" dxfId="61" priority="33" stopIfTrue="1" operator="equal">
      <formula>0</formula>
    </cfRule>
  </conditionalFormatting>
  <conditionalFormatting sqref="G19">
    <cfRule type="cellIs" dxfId="60" priority="32" stopIfTrue="1" operator="equal">
      <formula>0</formula>
    </cfRule>
  </conditionalFormatting>
  <conditionalFormatting sqref="G20">
    <cfRule type="cellIs" dxfId="59" priority="31" stopIfTrue="1" operator="equal">
      <formula>0</formula>
    </cfRule>
  </conditionalFormatting>
  <conditionalFormatting sqref="G30">
    <cfRule type="cellIs" dxfId="58" priority="28" stopIfTrue="1" operator="equal">
      <formula>0</formula>
    </cfRule>
  </conditionalFormatting>
  <conditionalFormatting sqref="G31">
    <cfRule type="cellIs" dxfId="57" priority="27" stopIfTrue="1" operator="equal">
      <formula>0</formula>
    </cfRule>
  </conditionalFormatting>
  <conditionalFormatting sqref="G32">
    <cfRule type="cellIs" dxfId="56" priority="26" stopIfTrue="1" operator="equal">
      <formula>0</formula>
    </cfRule>
  </conditionalFormatting>
  <conditionalFormatting sqref="G33">
    <cfRule type="cellIs" dxfId="55" priority="25" stopIfTrue="1" operator="equal">
      <formula>0</formula>
    </cfRule>
  </conditionalFormatting>
  <conditionalFormatting sqref="G35">
    <cfRule type="cellIs" dxfId="54" priority="24" stopIfTrue="1" operator="equal">
      <formula>0</formula>
    </cfRule>
  </conditionalFormatting>
  <conditionalFormatting sqref="G36">
    <cfRule type="cellIs" dxfId="53" priority="23" stopIfTrue="1" operator="equal">
      <formula>0</formula>
    </cfRule>
  </conditionalFormatting>
  <conditionalFormatting sqref="G38">
    <cfRule type="cellIs" dxfId="52" priority="22" stopIfTrue="1" operator="equal">
      <formula>0</formula>
    </cfRule>
  </conditionalFormatting>
  <conditionalFormatting sqref="G40">
    <cfRule type="cellIs" dxfId="51" priority="21" stopIfTrue="1" operator="equal">
      <formula>0</formula>
    </cfRule>
  </conditionalFormatting>
  <conditionalFormatting sqref="G41">
    <cfRule type="cellIs" dxfId="50" priority="20" stopIfTrue="1" operator="equal">
      <formula>0</formula>
    </cfRule>
  </conditionalFormatting>
  <conditionalFormatting sqref="G43">
    <cfRule type="cellIs" dxfId="49" priority="19" stopIfTrue="1" operator="equal">
      <formula>0</formula>
    </cfRule>
  </conditionalFormatting>
  <conditionalFormatting sqref="G44">
    <cfRule type="cellIs" dxfId="48" priority="18" stopIfTrue="1" operator="equal">
      <formula>0</formula>
    </cfRule>
  </conditionalFormatting>
  <conditionalFormatting sqref="G46">
    <cfRule type="cellIs" dxfId="47" priority="17" stopIfTrue="1" operator="equal">
      <formula>0</formula>
    </cfRule>
  </conditionalFormatting>
  <conditionalFormatting sqref="G47">
    <cfRule type="cellIs" dxfId="46" priority="16" stopIfTrue="1" operator="equal">
      <formula>0</formula>
    </cfRule>
  </conditionalFormatting>
  <conditionalFormatting sqref="G49">
    <cfRule type="cellIs" dxfId="45" priority="15" stopIfTrue="1" operator="equal">
      <formula>0</formula>
    </cfRule>
  </conditionalFormatting>
  <conditionalFormatting sqref="G51">
    <cfRule type="cellIs" dxfId="44" priority="14" stopIfTrue="1" operator="equal">
      <formula>0</formula>
    </cfRule>
  </conditionalFormatting>
  <conditionalFormatting sqref="G52">
    <cfRule type="cellIs" dxfId="43" priority="13" stopIfTrue="1" operator="equal">
      <formula>0</formula>
    </cfRule>
  </conditionalFormatting>
  <conditionalFormatting sqref="G53">
    <cfRule type="cellIs" dxfId="42" priority="12" stopIfTrue="1" operator="equal">
      <formula>0</formula>
    </cfRule>
  </conditionalFormatting>
  <conditionalFormatting sqref="G55">
    <cfRule type="cellIs" dxfId="41" priority="11" stopIfTrue="1" operator="equal">
      <formula>0</formula>
    </cfRule>
  </conditionalFormatting>
  <conditionalFormatting sqref="G56">
    <cfRule type="cellIs" dxfId="40" priority="10" stopIfTrue="1" operator="equal">
      <formula>0</formula>
    </cfRule>
  </conditionalFormatting>
  <conditionalFormatting sqref="G58">
    <cfRule type="cellIs" dxfId="39" priority="9" stopIfTrue="1" operator="equal">
      <formula>0</formula>
    </cfRule>
  </conditionalFormatting>
  <conditionalFormatting sqref="G59">
    <cfRule type="cellIs" dxfId="38" priority="8" stopIfTrue="1" operator="equal">
      <formula>0</formula>
    </cfRule>
  </conditionalFormatting>
  <conditionalFormatting sqref="G60">
    <cfRule type="cellIs" dxfId="37" priority="7" stopIfTrue="1" operator="equal">
      <formula>0</formula>
    </cfRule>
  </conditionalFormatting>
  <conditionalFormatting sqref="G61">
    <cfRule type="cellIs" dxfId="36" priority="6" stopIfTrue="1" operator="equal">
      <formula>0</formula>
    </cfRule>
  </conditionalFormatting>
  <conditionalFormatting sqref="G62">
    <cfRule type="cellIs" dxfId="35" priority="5" stopIfTrue="1" operator="equal">
      <formula>0</formula>
    </cfRule>
  </conditionalFormatting>
  <conditionalFormatting sqref="G64">
    <cfRule type="cellIs" dxfId="34" priority="4" stopIfTrue="1" operator="equal">
      <formula>0</formula>
    </cfRule>
  </conditionalFormatting>
  <conditionalFormatting sqref="G64">
    <cfRule type="cellIs" dxfId="33" priority="3" stopIfTrue="1" operator="equal">
      <formula>0</formula>
    </cfRule>
  </conditionalFormatting>
  <conditionalFormatting sqref="G65">
    <cfRule type="cellIs" dxfId="32" priority="2" stopIfTrue="1" operator="equal">
      <formula>0</formula>
    </cfRule>
  </conditionalFormatting>
  <conditionalFormatting sqref="G66">
    <cfRule type="cellIs" dxfId="31" priority="1" stopIfTrue="1" operator="equal">
      <formula>0</formula>
    </cfRule>
  </conditionalFormatting>
  <pageMargins left="0.78740157480314965" right="0.39370078740157483" top="1.1811023622047245" bottom="0.98425196850393704" header="0.51181102362204722" footer="0.51181102362204722"/>
  <pageSetup paperSize="9" scale="80" orientation="portrait" useFirstPageNumber="1" verticalDpi="300" r:id="rId1"/>
  <headerFooter alignWithMargins="0">
    <oddHeader>&amp;CPlac Konstytucji 3 Maja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5F1A7-CBF8-4900-9DC5-57FBD5508E36}">
  <dimension ref="A1:M1350"/>
  <sheetViews>
    <sheetView view="pageBreakPreview" topLeftCell="A16" zoomScaleNormal="100" zoomScaleSheetLayoutView="100" workbookViewId="0">
      <selection activeCell="I20" sqref="I20"/>
    </sheetView>
  </sheetViews>
  <sheetFormatPr defaultRowHeight="12.75" x14ac:dyDescent="0.2"/>
  <cols>
    <col min="1" max="1" width="4.85546875" style="53" customWidth="1"/>
    <col min="2" max="2" width="13.28515625" style="53" customWidth="1"/>
    <col min="3" max="3" width="38.42578125" style="53" customWidth="1"/>
    <col min="4" max="4" width="10.140625" style="53" customWidth="1"/>
    <col min="5" max="5" width="12.7109375" style="53" customWidth="1"/>
    <col min="6" max="6" width="13.140625" style="53" customWidth="1"/>
    <col min="7" max="7" width="15" style="53" customWidth="1"/>
    <col min="8" max="12" width="9.140625" style="53"/>
    <col min="13" max="13" width="49" style="53" customWidth="1"/>
    <col min="14" max="256" width="9.140625" style="53"/>
    <col min="257" max="257" width="4.85546875" style="53" customWidth="1"/>
    <col min="258" max="258" width="13.28515625" style="53" customWidth="1"/>
    <col min="259" max="259" width="38.42578125" style="53" customWidth="1"/>
    <col min="260" max="260" width="10.140625" style="53" customWidth="1"/>
    <col min="261" max="261" width="12.7109375" style="53" customWidth="1"/>
    <col min="262" max="262" width="13.140625" style="53" customWidth="1"/>
    <col min="263" max="263" width="15" style="53" customWidth="1"/>
    <col min="264" max="268" width="9.140625" style="53"/>
    <col min="269" max="269" width="49" style="53" customWidth="1"/>
    <col min="270" max="512" width="9.140625" style="53"/>
    <col min="513" max="513" width="4.85546875" style="53" customWidth="1"/>
    <col min="514" max="514" width="13.28515625" style="53" customWidth="1"/>
    <col min="515" max="515" width="38.42578125" style="53" customWidth="1"/>
    <col min="516" max="516" width="10.140625" style="53" customWidth="1"/>
    <col min="517" max="517" width="12.7109375" style="53" customWidth="1"/>
    <col min="518" max="518" width="13.140625" style="53" customWidth="1"/>
    <col min="519" max="519" width="15" style="53" customWidth="1"/>
    <col min="520" max="524" width="9.140625" style="53"/>
    <col min="525" max="525" width="49" style="53" customWidth="1"/>
    <col min="526" max="768" width="9.140625" style="53"/>
    <col min="769" max="769" width="4.85546875" style="53" customWidth="1"/>
    <col min="770" max="770" width="13.28515625" style="53" customWidth="1"/>
    <col min="771" max="771" width="38.42578125" style="53" customWidth="1"/>
    <col min="772" max="772" width="10.140625" style="53" customWidth="1"/>
    <col min="773" max="773" width="12.7109375" style="53" customWidth="1"/>
    <col min="774" max="774" width="13.140625" style="53" customWidth="1"/>
    <col min="775" max="775" width="15" style="53" customWidth="1"/>
    <col min="776" max="780" width="9.140625" style="53"/>
    <col min="781" max="781" width="49" style="53" customWidth="1"/>
    <col min="782" max="1024" width="9.140625" style="53"/>
    <col min="1025" max="1025" width="4.85546875" style="53" customWidth="1"/>
    <col min="1026" max="1026" width="13.28515625" style="53" customWidth="1"/>
    <col min="1027" max="1027" width="38.42578125" style="53" customWidth="1"/>
    <col min="1028" max="1028" width="10.140625" style="53" customWidth="1"/>
    <col min="1029" max="1029" width="12.7109375" style="53" customWidth="1"/>
    <col min="1030" max="1030" width="13.140625" style="53" customWidth="1"/>
    <col min="1031" max="1031" width="15" style="53" customWidth="1"/>
    <col min="1032" max="1036" width="9.140625" style="53"/>
    <col min="1037" max="1037" width="49" style="53" customWidth="1"/>
    <col min="1038" max="1280" width="9.140625" style="53"/>
    <col min="1281" max="1281" width="4.85546875" style="53" customWidth="1"/>
    <col min="1282" max="1282" width="13.28515625" style="53" customWidth="1"/>
    <col min="1283" max="1283" width="38.42578125" style="53" customWidth="1"/>
    <col min="1284" max="1284" width="10.140625" style="53" customWidth="1"/>
    <col min="1285" max="1285" width="12.7109375" style="53" customWidth="1"/>
    <col min="1286" max="1286" width="13.140625" style="53" customWidth="1"/>
    <col min="1287" max="1287" width="15" style="53" customWidth="1"/>
    <col min="1288" max="1292" width="9.140625" style="53"/>
    <col min="1293" max="1293" width="49" style="53" customWidth="1"/>
    <col min="1294" max="1536" width="9.140625" style="53"/>
    <col min="1537" max="1537" width="4.85546875" style="53" customWidth="1"/>
    <col min="1538" max="1538" width="13.28515625" style="53" customWidth="1"/>
    <col min="1539" max="1539" width="38.42578125" style="53" customWidth="1"/>
    <col min="1540" max="1540" width="10.140625" style="53" customWidth="1"/>
    <col min="1541" max="1541" width="12.7109375" style="53" customWidth="1"/>
    <col min="1542" max="1542" width="13.140625" style="53" customWidth="1"/>
    <col min="1543" max="1543" width="15" style="53" customWidth="1"/>
    <col min="1544" max="1548" width="9.140625" style="53"/>
    <col min="1549" max="1549" width="49" style="53" customWidth="1"/>
    <col min="1550" max="1792" width="9.140625" style="53"/>
    <col min="1793" max="1793" width="4.85546875" style="53" customWidth="1"/>
    <col min="1794" max="1794" width="13.28515625" style="53" customWidth="1"/>
    <col min="1795" max="1795" width="38.42578125" style="53" customWidth="1"/>
    <col min="1796" max="1796" width="10.140625" style="53" customWidth="1"/>
    <col min="1797" max="1797" width="12.7109375" style="53" customWidth="1"/>
    <col min="1798" max="1798" width="13.140625" style="53" customWidth="1"/>
    <col min="1799" max="1799" width="15" style="53" customWidth="1"/>
    <col min="1800" max="1804" width="9.140625" style="53"/>
    <col min="1805" max="1805" width="49" style="53" customWidth="1"/>
    <col min="1806" max="2048" width="9.140625" style="53"/>
    <col min="2049" max="2049" width="4.85546875" style="53" customWidth="1"/>
    <col min="2050" max="2050" width="13.28515625" style="53" customWidth="1"/>
    <col min="2051" max="2051" width="38.42578125" style="53" customWidth="1"/>
    <col min="2052" max="2052" width="10.140625" style="53" customWidth="1"/>
    <col min="2053" max="2053" width="12.7109375" style="53" customWidth="1"/>
    <col min="2054" max="2054" width="13.140625" style="53" customWidth="1"/>
    <col min="2055" max="2055" width="15" style="53" customWidth="1"/>
    <col min="2056" max="2060" width="9.140625" style="53"/>
    <col min="2061" max="2061" width="49" style="53" customWidth="1"/>
    <col min="2062" max="2304" width="9.140625" style="53"/>
    <col min="2305" max="2305" width="4.85546875" style="53" customWidth="1"/>
    <col min="2306" max="2306" width="13.28515625" style="53" customWidth="1"/>
    <col min="2307" max="2307" width="38.42578125" style="53" customWidth="1"/>
    <col min="2308" max="2308" width="10.140625" style="53" customWidth="1"/>
    <col min="2309" max="2309" width="12.7109375" style="53" customWidth="1"/>
    <col min="2310" max="2310" width="13.140625" style="53" customWidth="1"/>
    <col min="2311" max="2311" width="15" style="53" customWidth="1"/>
    <col min="2312" max="2316" width="9.140625" style="53"/>
    <col min="2317" max="2317" width="49" style="53" customWidth="1"/>
    <col min="2318" max="2560" width="9.140625" style="53"/>
    <col min="2561" max="2561" width="4.85546875" style="53" customWidth="1"/>
    <col min="2562" max="2562" width="13.28515625" style="53" customWidth="1"/>
    <col min="2563" max="2563" width="38.42578125" style="53" customWidth="1"/>
    <col min="2564" max="2564" width="10.140625" style="53" customWidth="1"/>
    <col min="2565" max="2565" width="12.7109375" style="53" customWidth="1"/>
    <col min="2566" max="2566" width="13.140625" style="53" customWidth="1"/>
    <col min="2567" max="2567" width="15" style="53" customWidth="1"/>
    <col min="2568" max="2572" width="9.140625" style="53"/>
    <col min="2573" max="2573" width="49" style="53" customWidth="1"/>
    <col min="2574" max="2816" width="9.140625" style="53"/>
    <col min="2817" max="2817" width="4.85546875" style="53" customWidth="1"/>
    <col min="2818" max="2818" width="13.28515625" style="53" customWidth="1"/>
    <col min="2819" max="2819" width="38.42578125" style="53" customWidth="1"/>
    <col min="2820" max="2820" width="10.140625" style="53" customWidth="1"/>
    <col min="2821" max="2821" width="12.7109375" style="53" customWidth="1"/>
    <col min="2822" max="2822" width="13.140625" style="53" customWidth="1"/>
    <col min="2823" max="2823" width="15" style="53" customWidth="1"/>
    <col min="2824" max="2828" width="9.140625" style="53"/>
    <col min="2829" max="2829" width="49" style="53" customWidth="1"/>
    <col min="2830" max="3072" width="9.140625" style="53"/>
    <col min="3073" max="3073" width="4.85546875" style="53" customWidth="1"/>
    <col min="3074" max="3074" width="13.28515625" style="53" customWidth="1"/>
    <col min="3075" max="3075" width="38.42578125" style="53" customWidth="1"/>
    <col min="3076" max="3076" width="10.140625" style="53" customWidth="1"/>
    <col min="3077" max="3077" width="12.7109375" style="53" customWidth="1"/>
    <col min="3078" max="3078" width="13.140625" style="53" customWidth="1"/>
    <col min="3079" max="3079" width="15" style="53" customWidth="1"/>
    <col min="3080" max="3084" width="9.140625" style="53"/>
    <col min="3085" max="3085" width="49" style="53" customWidth="1"/>
    <col min="3086" max="3328" width="9.140625" style="53"/>
    <col min="3329" max="3329" width="4.85546875" style="53" customWidth="1"/>
    <col min="3330" max="3330" width="13.28515625" style="53" customWidth="1"/>
    <col min="3331" max="3331" width="38.42578125" style="53" customWidth="1"/>
    <col min="3332" max="3332" width="10.140625" style="53" customWidth="1"/>
    <col min="3333" max="3333" width="12.7109375" style="53" customWidth="1"/>
    <col min="3334" max="3334" width="13.140625" style="53" customWidth="1"/>
    <col min="3335" max="3335" width="15" style="53" customWidth="1"/>
    <col min="3336" max="3340" width="9.140625" style="53"/>
    <col min="3341" max="3341" width="49" style="53" customWidth="1"/>
    <col min="3342" max="3584" width="9.140625" style="53"/>
    <col min="3585" max="3585" width="4.85546875" style="53" customWidth="1"/>
    <col min="3586" max="3586" width="13.28515625" style="53" customWidth="1"/>
    <col min="3587" max="3587" width="38.42578125" style="53" customWidth="1"/>
    <col min="3588" max="3588" width="10.140625" style="53" customWidth="1"/>
    <col min="3589" max="3589" width="12.7109375" style="53" customWidth="1"/>
    <col min="3590" max="3590" width="13.140625" style="53" customWidth="1"/>
    <col min="3591" max="3591" width="15" style="53" customWidth="1"/>
    <col min="3592" max="3596" width="9.140625" style="53"/>
    <col min="3597" max="3597" width="49" style="53" customWidth="1"/>
    <col min="3598" max="3840" width="9.140625" style="53"/>
    <col min="3841" max="3841" width="4.85546875" style="53" customWidth="1"/>
    <col min="3842" max="3842" width="13.28515625" style="53" customWidth="1"/>
    <col min="3843" max="3843" width="38.42578125" style="53" customWidth="1"/>
    <col min="3844" max="3844" width="10.140625" style="53" customWidth="1"/>
    <col min="3845" max="3845" width="12.7109375" style="53" customWidth="1"/>
    <col min="3846" max="3846" width="13.140625" style="53" customWidth="1"/>
    <col min="3847" max="3847" width="15" style="53" customWidth="1"/>
    <col min="3848" max="3852" width="9.140625" style="53"/>
    <col min="3853" max="3853" width="49" style="53" customWidth="1"/>
    <col min="3854" max="4096" width="9.140625" style="53"/>
    <col min="4097" max="4097" width="4.85546875" style="53" customWidth="1"/>
    <col min="4098" max="4098" width="13.28515625" style="53" customWidth="1"/>
    <col min="4099" max="4099" width="38.42578125" style="53" customWidth="1"/>
    <col min="4100" max="4100" width="10.140625" style="53" customWidth="1"/>
    <col min="4101" max="4101" width="12.7109375" style="53" customWidth="1"/>
    <col min="4102" max="4102" width="13.140625" style="53" customWidth="1"/>
    <col min="4103" max="4103" width="15" style="53" customWidth="1"/>
    <col min="4104" max="4108" width="9.140625" style="53"/>
    <col min="4109" max="4109" width="49" style="53" customWidth="1"/>
    <col min="4110" max="4352" width="9.140625" style="53"/>
    <col min="4353" max="4353" width="4.85546875" style="53" customWidth="1"/>
    <col min="4354" max="4354" width="13.28515625" style="53" customWidth="1"/>
    <col min="4355" max="4355" width="38.42578125" style="53" customWidth="1"/>
    <col min="4356" max="4356" width="10.140625" style="53" customWidth="1"/>
    <col min="4357" max="4357" width="12.7109375" style="53" customWidth="1"/>
    <col min="4358" max="4358" width="13.140625" style="53" customWidth="1"/>
    <col min="4359" max="4359" width="15" style="53" customWidth="1"/>
    <col min="4360" max="4364" width="9.140625" style="53"/>
    <col min="4365" max="4365" width="49" style="53" customWidth="1"/>
    <col min="4366" max="4608" width="9.140625" style="53"/>
    <col min="4609" max="4609" width="4.85546875" style="53" customWidth="1"/>
    <col min="4610" max="4610" width="13.28515625" style="53" customWidth="1"/>
    <col min="4611" max="4611" width="38.42578125" style="53" customWidth="1"/>
    <col min="4612" max="4612" width="10.140625" style="53" customWidth="1"/>
    <col min="4613" max="4613" width="12.7109375" style="53" customWidth="1"/>
    <col min="4614" max="4614" width="13.140625" style="53" customWidth="1"/>
    <col min="4615" max="4615" width="15" style="53" customWidth="1"/>
    <col min="4616" max="4620" width="9.140625" style="53"/>
    <col min="4621" max="4621" width="49" style="53" customWidth="1"/>
    <col min="4622" max="4864" width="9.140625" style="53"/>
    <col min="4865" max="4865" width="4.85546875" style="53" customWidth="1"/>
    <col min="4866" max="4866" width="13.28515625" style="53" customWidth="1"/>
    <col min="4867" max="4867" width="38.42578125" style="53" customWidth="1"/>
    <col min="4868" max="4868" width="10.140625" style="53" customWidth="1"/>
    <col min="4869" max="4869" width="12.7109375" style="53" customWidth="1"/>
    <col min="4870" max="4870" width="13.140625" style="53" customWidth="1"/>
    <col min="4871" max="4871" width="15" style="53" customWidth="1"/>
    <col min="4872" max="4876" width="9.140625" style="53"/>
    <col min="4877" max="4877" width="49" style="53" customWidth="1"/>
    <col min="4878" max="5120" width="9.140625" style="53"/>
    <col min="5121" max="5121" width="4.85546875" style="53" customWidth="1"/>
    <col min="5122" max="5122" width="13.28515625" style="53" customWidth="1"/>
    <col min="5123" max="5123" width="38.42578125" style="53" customWidth="1"/>
    <col min="5124" max="5124" width="10.140625" style="53" customWidth="1"/>
    <col min="5125" max="5125" width="12.7109375" style="53" customWidth="1"/>
    <col min="5126" max="5126" width="13.140625" style="53" customWidth="1"/>
    <col min="5127" max="5127" width="15" style="53" customWidth="1"/>
    <col min="5128" max="5132" width="9.140625" style="53"/>
    <col min="5133" max="5133" width="49" style="53" customWidth="1"/>
    <col min="5134" max="5376" width="9.140625" style="53"/>
    <col min="5377" max="5377" width="4.85546875" style="53" customWidth="1"/>
    <col min="5378" max="5378" width="13.28515625" style="53" customWidth="1"/>
    <col min="5379" max="5379" width="38.42578125" style="53" customWidth="1"/>
    <col min="5380" max="5380" width="10.140625" style="53" customWidth="1"/>
    <col min="5381" max="5381" width="12.7109375" style="53" customWidth="1"/>
    <col min="5382" max="5382" width="13.140625" style="53" customWidth="1"/>
    <col min="5383" max="5383" width="15" style="53" customWidth="1"/>
    <col min="5384" max="5388" width="9.140625" style="53"/>
    <col min="5389" max="5389" width="49" style="53" customWidth="1"/>
    <col min="5390" max="5632" width="9.140625" style="53"/>
    <col min="5633" max="5633" width="4.85546875" style="53" customWidth="1"/>
    <col min="5634" max="5634" width="13.28515625" style="53" customWidth="1"/>
    <col min="5635" max="5635" width="38.42578125" style="53" customWidth="1"/>
    <col min="5636" max="5636" width="10.140625" style="53" customWidth="1"/>
    <col min="5637" max="5637" width="12.7109375" style="53" customWidth="1"/>
    <col min="5638" max="5638" width="13.140625" style="53" customWidth="1"/>
    <col min="5639" max="5639" width="15" style="53" customWidth="1"/>
    <col min="5640" max="5644" width="9.140625" style="53"/>
    <col min="5645" max="5645" width="49" style="53" customWidth="1"/>
    <col min="5646" max="5888" width="9.140625" style="53"/>
    <col min="5889" max="5889" width="4.85546875" style="53" customWidth="1"/>
    <col min="5890" max="5890" width="13.28515625" style="53" customWidth="1"/>
    <col min="5891" max="5891" width="38.42578125" style="53" customWidth="1"/>
    <col min="5892" max="5892" width="10.140625" style="53" customWidth="1"/>
    <col min="5893" max="5893" width="12.7109375" style="53" customWidth="1"/>
    <col min="5894" max="5894" width="13.140625" style="53" customWidth="1"/>
    <col min="5895" max="5895" width="15" style="53" customWidth="1"/>
    <col min="5896" max="5900" width="9.140625" style="53"/>
    <col min="5901" max="5901" width="49" style="53" customWidth="1"/>
    <col min="5902" max="6144" width="9.140625" style="53"/>
    <col min="6145" max="6145" width="4.85546875" style="53" customWidth="1"/>
    <col min="6146" max="6146" width="13.28515625" style="53" customWidth="1"/>
    <col min="6147" max="6147" width="38.42578125" style="53" customWidth="1"/>
    <col min="6148" max="6148" width="10.140625" style="53" customWidth="1"/>
    <col min="6149" max="6149" width="12.7109375" style="53" customWidth="1"/>
    <col min="6150" max="6150" width="13.140625" style="53" customWidth="1"/>
    <col min="6151" max="6151" width="15" style="53" customWidth="1"/>
    <col min="6152" max="6156" width="9.140625" style="53"/>
    <col min="6157" max="6157" width="49" style="53" customWidth="1"/>
    <col min="6158" max="6400" width="9.140625" style="53"/>
    <col min="6401" max="6401" width="4.85546875" style="53" customWidth="1"/>
    <col min="6402" max="6402" width="13.28515625" style="53" customWidth="1"/>
    <col min="6403" max="6403" width="38.42578125" style="53" customWidth="1"/>
    <col min="6404" max="6404" width="10.140625" style="53" customWidth="1"/>
    <col min="6405" max="6405" width="12.7109375" style="53" customWidth="1"/>
    <col min="6406" max="6406" width="13.140625" style="53" customWidth="1"/>
    <col min="6407" max="6407" width="15" style="53" customWidth="1"/>
    <col min="6408" max="6412" width="9.140625" style="53"/>
    <col min="6413" max="6413" width="49" style="53" customWidth="1"/>
    <col min="6414" max="6656" width="9.140625" style="53"/>
    <col min="6657" max="6657" width="4.85546875" style="53" customWidth="1"/>
    <col min="6658" max="6658" width="13.28515625" style="53" customWidth="1"/>
    <col min="6659" max="6659" width="38.42578125" style="53" customWidth="1"/>
    <col min="6660" max="6660" width="10.140625" style="53" customWidth="1"/>
    <col min="6661" max="6661" width="12.7109375" style="53" customWidth="1"/>
    <col min="6662" max="6662" width="13.140625" style="53" customWidth="1"/>
    <col min="6663" max="6663" width="15" style="53" customWidth="1"/>
    <col min="6664" max="6668" width="9.140625" style="53"/>
    <col min="6669" max="6669" width="49" style="53" customWidth="1"/>
    <col min="6670" max="6912" width="9.140625" style="53"/>
    <col min="6913" max="6913" width="4.85546875" style="53" customWidth="1"/>
    <col min="6914" max="6914" width="13.28515625" style="53" customWidth="1"/>
    <col min="6915" max="6915" width="38.42578125" style="53" customWidth="1"/>
    <col min="6916" max="6916" width="10.140625" style="53" customWidth="1"/>
    <col min="6917" max="6917" width="12.7109375" style="53" customWidth="1"/>
    <col min="6918" max="6918" width="13.140625" style="53" customWidth="1"/>
    <col min="6919" max="6919" width="15" style="53" customWidth="1"/>
    <col min="6920" max="6924" width="9.140625" style="53"/>
    <col min="6925" max="6925" width="49" style="53" customWidth="1"/>
    <col min="6926" max="7168" width="9.140625" style="53"/>
    <col min="7169" max="7169" width="4.85546875" style="53" customWidth="1"/>
    <col min="7170" max="7170" width="13.28515625" style="53" customWidth="1"/>
    <col min="7171" max="7171" width="38.42578125" style="53" customWidth="1"/>
    <col min="7172" max="7172" width="10.140625" style="53" customWidth="1"/>
    <col min="7173" max="7173" width="12.7109375" style="53" customWidth="1"/>
    <col min="7174" max="7174" width="13.140625" style="53" customWidth="1"/>
    <col min="7175" max="7175" width="15" style="53" customWidth="1"/>
    <col min="7176" max="7180" width="9.140625" style="53"/>
    <col min="7181" max="7181" width="49" style="53" customWidth="1"/>
    <col min="7182" max="7424" width="9.140625" style="53"/>
    <col min="7425" max="7425" width="4.85546875" style="53" customWidth="1"/>
    <col min="7426" max="7426" width="13.28515625" style="53" customWidth="1"/>
    <col min="7427" max="7427" width="38.42578125" style="53" customWidth="1"/>
    <col min="7428" max="7428" width="10.140625" style="53" customWidth="1"/>
    <col min="7429" max="7429" width="12.7109375" style="53" customWidth="1"/>
    <col min="7430" max="7430" width="13.140625" style="53" customWidth="1"/>
    <col min="7431" max="7431" width="15" style="53" customWidth="1"/>
    <col min="7432" max="7436" width="9.140625" style="53"/>
    <col min="7437" max="7437" width="49" style="53" customWidth="1"/>
    <col min="7438" max="7680" width="9.140625" style="53"/>
    <col min="7681" max="7681" width="4.85546875" style="53" customWidth="1"/>
    <col min="7682" max="7682" width="13.28515625" style="53" customWidth="1"/>
    <col min="7683" max="7683" width="38.42578125" style="53" customWidth="1"/>
    <col min="7684" max="7684" width="10.140625" style="53" customWidth="1"/>
    <col min="7685" max="7685" width="12.7109375" style="53" customWidth="1"/>
    <col min="7686" max="7686" width="13.140625" style="53" customWidth="1"/>
    <col min="7687" max="7687" width="15" style="53" customWidth="1"/>
    <col min="7688" max="7692" width="9.140625" style="53"/>
    <col min="7693" max="7693" width="49" style="53" customWidth="1"/>
    <col min="7694" max="7936" width="9.140625" style="53"/>
    <col min="7937" max="7937" width="4.85546875" style="53" customWidth="1"/>
    <col min="7938" max="7938" width="13.28515625" style="53" customWidth="1"/>
    <col min="7939" max="7939" width="38.42578125" style="53" customWidth="1"/>
    <col min="7940" max="7940" width="10.140625" style="53" customWidth="1"/>
    <col min="7941" max="7941" width="12.7109375" style="53" customWidth="1"/>
    <col min="7942" max="7942" width="13.140625" style="53" customWidth="1"/>
    <col min="7943" max="7943" width="15" style="53" customWidth="1"/>
    <col min="7944" max="7948" width="9.140625" style="53"/>
    <col min="7949" max="7949" width="49" style="53" customWidth="1"/>
    <col min="7950" max="8192" width="9.140625" style="53"/>
    <col min="8193" max="8193" width="4.85546875" style="53" customWidth="1"/>
    <col min="8194" max="8194" width="13.28515625" style="53" customWidth="1"/>
    <col min="8195" max="8195" width="38.42578125" style="53" customWidth="1"/>
    <col min="8196" max="8196" width="10.140625" style="53" customWidth="1"/>
    <col min="8197" max="8197" width="12.7109375" style="53" customWidth="1"/>
    <col min="8198" max="8198" width="13.140625" style="53" customWidth="1"/>
    <col min="8199" max="8199" width="15" style="53" customWidth="1"/>
    <col min="8200" max="8204" width="9.140625" style="53"/>
    <col min="8205" max="8205" width="49" style="53" customWidth="1"/>
    <col min="8206" max="8448" width="9.140625" style="53"/>
    <col min="8449" max="8449" width="4.85546875" style="53" customWidth="1"/>
    <col min="8450" max="8450" width="13.28515625" style="53" customWidth="1"/>
    <col min="8451" max="8451" width="38.42578125" style="53" customWidth="1"/>
    <col min="8452" max="8452" width="10.140625" style="53" customWidth="1"/>
    <col min="8453" max="8453" width="12.7109375" style="53" customWidth="1"/>
    <col min="8454" max="8454" width="13.140625" style="53" customWidth="1"/>
    <col min="8455" max="8455" width="15" style="53" customWidth="1"/>
    <col min="8456" max="8460" width="9.140625" style="53"/>
    <col min="8461" max="8461" width="49" style="53" customWidth="1"/>
    <col min="8462" max="8704" width="9.140625" style="53"/>
    <col min="8705" max="8705" width="4.85546875" style="53" customWidth="1"/>
    <col min="8706" max="8706" width="13.28515625" style="53" customWidth="1"/>
    <col min="8707" max="8707" width="38.42578125" style="53" customWidth="1"/>
    <col min="8708" max="8708" width="10.140625" style="53" customWidth="1"/>
    <col min="8709" max="8709" width="12.7109375" style="53" customWidth="1"/>
    <col min="8710" max="8710" width="13.140625" style="53" customWidth="1"/>
    <col min="8711" max="8711" width="15" style="53" customWidth="1"/>
    <col min="8712" max="8716" width="9.140625" style="53"/>
    <col min="8717" max="8717" width="49" style="53" customWidth="1"/>
    <col min="8718" max="8960" width="9.140625" style="53"/>
    <col min="8961" max="8961" width="4.85546875" style="53" customWidth="1"/>
    <col min="8962" max="8962" width="13.28515625" style="53" customWidth="1"/>
    <col min="8963" max="8963" width="38.42578125" style="53" customWidth="1"/>
    <col min="8964" max="8964" width="10.140625" style="53" customWidth="1"/>
    <col min="8965" max="8965" width="12.7109375" style="53" customWidth="1"/>
    <col min="8966" max="8966" width="13.140625" style="53" customWidth="1"/>
    <col min="8967" max="8967" width="15" style="53" customWidth="1"/>
    <col min="8968" max="8972" width="9.140625" style="53"/>
    <col min="8973" max="8973" width="49" style="53" customWidth="1"/>
    <col min="8974" max="9216" width="9.140625" style="53"/>
    <col min="9217" max="9217" width="4.85546875" style="53" customWidth="1"/>
    <col min="9218" max="9218" width="13.28515625" style="53" customWidth="1"/>
    <col min="9219" max="9219" width="38.42578125" style="53" customWidth="1"/>
    <col min="9220" max="9220" width="10.140625" style="53" customWidth="1"/>
    <col min="9221" max="9221" width="12.7109375" style="53" customWidth="1"/>
    <col min="9222" max="9222" width="13.140625" style="53" customWidth="1"/>
    <col min="9223" max="9223" width="15" style="53" customWidth="1"/>
    <col min="9224" max="9228" width="9.140625" style="53"/>
    <col min="9229" max="9229" width="49" style="53" customWidth="1"/>
    <col min="9230" max="9472" width="9.140625" style="53"/>
    <col min="9473" max="9473" width="4.85546875" style="53" customWidth="1"/>
    <col min="9474" max="9474" width="13.28515625" style="53" customWidth="1"/>
    <col min="9475" max="9475" width="38.42578125" style="53" customWidth="1"/>
    <col min="9476" max="9476" width="10.140625" style="53" customWidth="1"/>
    <col min="9477" max="9477" width="12.7109375" style="53" customWidth="1"/>
    <col min="9478" max="9478" width="13.140625" style="53" customWidth="1"/>
    <col min="9479" max="9479" width="15" style="53" customWidth="1"/>
    <col min="9480" max="9484" width="9.140625" style="53"/>
    <col min="9485" max="9485" width="49" style="53" customWidth="1"/>
    <col min="9486" max="9728" width="9.140625" style="53"/>
    <col min="9729" max="9729" width="4.85546875" style="53" customWidth="1"/>
    <col min="9730" max="9730" width="13.28515625" style="53" customWidth="1"/>
    <col min="9731" max="9731" width="38.42578125" style="53" customWidth="1"/>
    <col min="9732" max="9732" width="10.140625" style="53" customWidth="1"/>
    <col min="9733" max="9733" width="12.7109375" style="53" customWidth="1"/>
    <col min="9734" max="9734" width="13.140625" style="53" customWidth="1"/>
    <col min="9735" max="9735" width="15" style="53" customWidth="1"/>
    <col min="9736" max="9740" width="9.140625" style="53"/>
    <col min="9741" max="9741" width="49" style="53" customWidth="1"/>
    <col min="9742" max="9984" width="9.140625" style="53"/>
    <col min="9985" max="9985" width="4.85546875" style="53" customWidth="1"/>
    <col min="9986" max="9986" width="13.28515625" style="53" customWidth="1"/>
    <col min="9987" max="9987" width="38.42578125" style="53" customWidth="1"/>
    <col min="9988" max="9988" width="10.140625" style="53" customWidth="1"/>
    <col min="9989" max="9989" width="12.7109375" style="53" customWidth="1"/>
    <col min="9990" max="9990" width="13.140625" style="53" customWidth="1"/>
    <col min="9991" max="9991" width="15" style="53" customWidth="1"/>
    <col min="9992" max="9996" width="9.140625" style="53"/>
    <col min="9997" max="9997" width="49" style="53" customWidth="1"/>
    <col min="9998" max="10240" width="9.140625" style="53"/>
    <col min="10241" max="10241" width="4.85546875" style="53" customWidth="1"/>
    <col min="10242" max="10242" width="13.28515625" style="53" customWidth="1"/>
    <col min="10243" max="10243" width="38.42578125" style="53" customWidth="1"/>
    <col min="10244" max="10244" width="10.140625" style="53" customWidth="1"/>
    <col min="10245" max="10245" width="12.7109375" style="53" customWidth="1"/>
    <col min="10246" max="10246" width="13.140625" style="53" customWidth="1"/>
    <col min="10247" max="10247" width="15" style="53" customWidth="1"/>
    <col min="10248" max="10252" width="9.140625" style="53"/>
    <col min="10253" max="10253" width="49" style="53" customWidth="1"/>
    <col min="10254" max="10496" width="9.140625" style="53"/>
    <col min="10497" max="10497" width="4.85546875" style="53" customWidth="1"/>
    <col min="10498" max="10498" width="13.28515625" style="53" customWidth="1"/>
    <col min="10499" max="10499" width="38.42578125" style="53" customWidth="1"/>
    <col min="10500" max="10500" width="10.140625" style="53" customWidth="1"/>
    <col min="10501" max="10501" width="12.7109375" style="53" customWidth="1"/>
    <col min="10502" max="10502" width="13.140625" style="53" customWidth="1"/>
    <col min="10503" max="10503" width="15" style="53" customWidth="1"/>
    <col min="10504" max="10508" width="9.140625" style="53"/>
    <col min="10509" max="10509" width="49" style="53" customWidth="1"/>
    <col min="10510" max="10752" width="9.140625" style="53"/>
    <col min="10753" max="10753" width="4.85546875" style="53" customWidth="1"/>
    <col min="10754" max="10754" width="13.28515625" style="53" customWidth="1"/>
    <col min="10755" max="10755" width="38.42578125" style="53" customWidth="1"/>
    <col min="10756" max="10756" width="10.140625" style="53" customWidth="1"/>
    <col min="10757" max="10757" width="12.7109375" style="53" customWidth="1"/>
    <col min="10758" max="10758" width="13.140625" style="53" customWidth="1"/>
    <col min="10759" max="10759" width="15" style="53" customWidth="1"/>
    <col min="10760" max="10764" width="9.140625" style="53"/>
    <col min="10765" max="10765" width="49" style="53" customWidth="1"/>
    <col min="10766" max="11008" width="9.140625" style="53"/>
    <col min="11009" max="11009" width="4.85546875" style="53" customWidth="1"/>
    <col min="11010" max="11010" width="13.28515625" style="53" customWidth="1"/>
    <col min="11011" max="11011" width="38.42578125" style="53" customWidth="1"/>
    <col min="11012" max="11012" width="10.140625" style="53" customWidth="1"/>
    <col min="11013" max="11013" width="12.7109375" style="53" customWidth="1"/>
    <col min="11014" max="11014" width="13.140625" style="53" customWidth="1"/>
    <col min="11015" max="11015" width="15" style="53" customWidth="1"/>
    <col min="11016" max="11020" width="9.140625" style="53"/>
    <col min="11021" max="11021" width="49" style="53" customWidth="1"/>
    <col min="11022" max="11264" width="9.140625" style="53"/>
    <col min="11265" max="11265" width="4.85546875" style="53" customWidth="1"/>
    <col min="11266" max="11266" width="13.28515625" style="53" customWidth="1"/>
    <col min="11267" max="11267" width="38.42578125" style="53" customWidth="1"/>
    <col min="11268" max="11268" width="10.140625" style="53" customWidth="1"/>
    <col min="11269" max="11269" width="12.7109375" style="53" customWidth="1"/>
    <col min="11270" max="11270" width="13.140625" style="53" customWidth="1"/>
    <col min="11271" max="11271" width="15" style="53" customWidth="1"/>
    <col min="11272" max="11276" width="9.140625" style="53"/>
    <col min="11277" max="11277" width="49" style="53" customWidth="1"/>
    <col min="11278" max="11520" width="9.140625" style="53"/>
    <col min="11521" max="11521" width="4.85546875" style="53" customWidth="1"/>
    <col min="11522" max="11522" width="13.28515625" style="53" customWidth="1"/>
    <col min="11523" max="11523" width="38.42578125" style="53" customWidth="1"/>
    <col min="11524" max="11524" width="10.140625" style="53" customWidth="1"/>
    <col min="11525" max="11525" width="12.7109375" style="53" customWidth="1"/>
    <col min="11526" max="11526" width="13.140625" style="53" customWidth="1"/>
    <col min="11527" max="11527" width="15" style="53" customWidth="1"/>
    <col min="11528" max="11532" width="9.140625" style="53"/>
    <col min="11533" max="11533" width="49" style="53" customWidth="1"/>
    <col min="11534" max="11776" width="9.140625" style="53"/>
    <col min="11777" max="11777" width="4.85546875" style="53" customWidth="1"/>
    <col min="11778" max="11778" width="13.28515625" style="53" customWidth="1"/>
    <col min="11779" max="11779" width="38.42578125" style="53" customWidth="1"/>
    <col min="11780" max="11780" width="10.140625" style="53" customWidth="1"/>
    <col min="11781" max="11781" width="12.7109375" style="53" customWidth="1"/>
    <col min="11782" max="11782" width="13.140625" style="53" customWidth="1"/>
    <col min="11783" max="11783" width="15" style="53" customWidth="1"/>
    <col min="11784" max="11788" width="9.140625" style="53"/>
    <col min="11789" max="11789" width="49" style="53" customWidth="1"/>
    <col min="11790" max="12032" width="9.140625" style="53"/>
    <col min="12033" max="12033" width="4.85546875" style="53" customWidth="1"/>
    <col min="12034" max="12034" width="13.28515625" style="53" customWidth="1"/>
    <col min="12035" max="12035" width="38.42578125" style="53" customWidth="1"/>
    <col min="12036" max="12036" width="10.140625" style="53" customWidth="1"/>
    <col min="12037" max="12037" width="12.7109375" style="53" customWidth="1"/>
    <col min="12038" max="12038" width="13.140625" style="53" customWidth="1"/>
    <col min="12039" max="12039" width="15" style="53" customWidth="1"/>
    <col min="12040" max="12044" width="9.140625" style="53"/>
    <col min="12045" max="12045" width="49" style="53" customWidth="1"/>
    <col min="12046" max="12288" width="9.140625" style="53"/>
    <col min="12289" max="12289" width="4.85546875" style="53" customWidth="1"/>
    <col min="12290" max="12290" width="13.28515625" style="53" customWidth="1"/>
    <col min="12291" max="12291" width="38.42578125" style="53" customWidth="1"/>
    <col min="12292" max="12292" width="10.140625" style="53" customWidth="1"/>
    <col min="12293" max="12293" width="12.7109375" style="53" customWidth="1"/>
    <col min="12294" max="12294" width="13.140625" style="53" customWidth="1"/>
    <col min="12295" max="12295" width="15" style="53" customWidth="1"/>
    <col min="12296" max="12300" width="9.140625" style="53"/>
    <col min="12301" max="12301" width="49" style="53" customWidth="1"/>
    <col min="12302" max="12544" width="9.140625" style="53"/>
    <col min="12545" max="12545" width="4.85546875" style="53" customWidth="1"/>
    <col min="12546" max="12546" width="13.28515625" style="53" customWidth="1"/>
    <col min="12547" max="12547" width="38.42578125" style="53" customWidth="1"/>
    <col min="12548" max="12548" width="10.140625" style="53" customWidth="1"/>
    <col min="12549" max="12549" width="12.7109375" style="53" customWidth="1"/>
    <col min="12550" max="12550" width="13.140625" style="53" customWidth="1"/>
    <col min="12551" max="12551" width="15" style="53" customWidth="1"/>
    <col min="12552" max="12556" width="9.140625" style="53"/>
    <col min="12557" max="12557" width="49" style="53" customWidth="1"/>
    <col min="12558" max="12800" width="9.140625" style="53"/>
    <col min="12801" max="12801" width="4.85546875" style="53" customWidth="1"/>
    <col min="12802" max="12802" width="13.28515625" style="53" customWidth="1"/>
    <col min="12803" max="12803" width="38.42578125" style="53" customWidth="1"/>
    <col min="12804" max="12804" width="10.140625" style="53" customWidth="1"/>
    <col min="12805" max="12805" width="12.7109375" style="53" customWidth="1"/>
    <col min="12806" max="12806" width="13.140625" style="53" customWidth="1"/>
    <col min="12807" max="12807" width="15" style="53" customWidth="1"/>
    <col min="12808" max="12812" width="9.140625" style="53"/>
    <col min="12813" max="12813" width="49" style="53" customWidth="1"/>
    <col min="12814" max="13056" width="9.140625" style="53"/>
    <col min="13057" max="13057" width="4.85546875" style="53" customWidth="1"/>
    <col min="13058" max="13058" width="13.28515625" style="53" customWidth="1"/>
    <col min="13059" max="13059" width="38.42578125" style="53" customWidth="1"/>
    <col min="13060" max="13060" width="10.140625" style="53" customWidth="1"/>
    <col min="13061" max="13061" width="12.7109375" style="53" customWidth="1"/>
    <col min="13062" max="13062" width="13.140625" style="53" customWidth="1"/>
    <col min="13063" max="13063" width="15" style="53" customWidth="1"/>
    <col min="13064" max="13068" width="9.140625" style="53"/>
    <col min="13069" max="13069" width="49" style="53" customWidth="1"/>
    <col min="13070" max="13312" width="9.140625" style="53"/>
    <col min="13313" max="13313" width="4.85546875" style="53" customWidth="1"/>
    <col min="13314" max="13314" width="13.28515625" style="53" customWidth="1"/>
    <col min="13315" max="13315" width="38.42578125" style="53" customWidth="1"/>
    <col min="13316" max="13316" width="10.140625" style="53" customWidth="1"/>
    <col min="13317" max="13317" width="12.7109375" style="53" customWidth="1"/>
    <col min="13318" max="13318" width="13.140625" style="53" customWidth="1"/>
    <col min="13319" max="13319" width="15" style="53" customWidth="1"/>
    <col min="13320" max="13324" width="9.140625" style="53"/>
    <col min="13325" max="13325" width="49" style="53" customWidth="1"/>
    <col min="13326" max="13568" width="9.140625" style="53"/>
    <col min="13569" max="13569" width="4.85546875" style="53" customWidth="1"/>
    <col min="13570" max="13570" width="13.28515625" style="53" customWidth="1"/>
    <col min="13571" max="13571" width="38.42578125" style="53" customWidth="1"/>
    <col min="13572" max="13572" width="10.140625" style="53" customWidth="1"/>
    <col min="13573" max="13573" width="12.7109375" style="53" customWidth="1"/>
    <col min="13574" max="13574" width="13.140625" style="53" customWidth="1"/>
    <col min="13575" max="13575" width="15" style="53" customWidth="1"/>
    <col min="13576" max="13580" width="9.140625" style="53"/>
    <col min="13581" max="13581" width="49" style="53" customWidth="1"/>
    <col min="13582" max="13824" width="9.140625" style="53"/>
    <col min="13825" max="13825" width="4.85546875" style="53" customWidth="1"/>
    <col min="13826" max="13826" width="13.28515625" style="53" customWidth="1"/>
    <col min="13827" max="13827" width="38.42578125" style="53" customWidth="1"/>
    <col min="13828" max="13828" width="10.140625" style="53" customWidth="1"/>
    <col min="13829" max="13829" width="12.7109375" style="53" customWidth="1"/>
    <col min="13830" max="13830" width="13.140625" style="53" customWidth="1"/>
    <col min="13831" max="13831" width="15" style="53" customWidth="1"/>
    <col min="13832" max="13836" width="9.140625" style="53"/>
    <col min="13837" max="13837" width="49" style="53" customWidth="1"/>
    <col min="13838" max="14080" width="9.140625" style="53"/>
    <col min="14081" max="14081" width="4.85546875" style="53" customWidth="1"/>
    <col min="14082" max="14082" width="13.28515625" style="53" customWidth="1"/>
    <col min="14083" max="14083" width="38.42578125" style="53" customWidth="1"/>
    <col min="14084" max="14084" width="10.140625" style="53" customWidth="1"/>
    <col min="14085" max="14085" width="12.7109375" style="53" customWidth="1"/>
    <col min="14086" max="14086" width="13.140625" style="53" customWidth="1"/>
    <col min="14087" max="14087" width="15" style="53" customWidth="1"/>
    <col min="14088" max="14092" width="9.140625" style="53"/>
    <col min="14093" max="14093" width="49" style="53" customWidth="1"/>
    <col min="14094" max="14336" width="9.140625" style="53"/>
    <col min="14337" max="14337" width="4.85546875" style="53" customWidth="1"/>
    <col min="14338" max="14338" width="13.28515625" style="53" customWidth="1"/>
    <col min="14339" max="14339" width="38.42578125" style="53" customWidth="1"/>
    <col min="14340" max="14340" width="10.140625" style="53" customWidth="1"/>
    <col min="14341" max="14341" width="12.7109375" style="53" customWidth="1"/>
    <col min="14342" max="14342" width="13.140625" style="53" customWidth="1"/>
    <col min="14343" max="14343" width="15" style="53" customWidth="1"/>
    <col min="14344" max="14348" width="9.140625" style="53"/>
    <col min="14349" max="14349" width="49" style="53" customWidth="1"/>
    <col min="14350" max="14592" width="9.140625" style="53"/>
    <col min="14593" max="14593" width="4.85546875" style="53" customWidth="1"/>
    <col min="14594" max="14594" width="13.28515625" style="53" customWidth="1"/>
    <col min="14595" max="14595" width="38.42578125" style="53" customWidth="1"/>
    <col min="14596" max="14596" width="10.140625" style="53" customWidth="1"/>
    <col min="14597" max="14597" width="12.7109375" style="53" customWidth="1"/>
    <col min="14598" max="14598" width="13.140625" style="53" customWidth="1"/>
    <col min="14599" max="14599" width="15" style="53" customWidth="1"/>
    <col min="14600" max="14604" width="9.140625" style="53"/>
    <col min="14605" max="14605" width="49" style="53" customWidth="1"/>
    <col min="14606" max="14848" width="9.140625" style="53"/>
    <col min="14849" max="14849" width="4.85546875" style="53" customWidth="1"/>
    <col min="14850" max="14850" width="13.28515625" style="53" customWidth="1"/>
    <col min="14851" max="14851" width="38.42578125" style="53" customWidth="1"/>
    <col min="14852" max="14852" width="10.140625" style="53" customWidth="1"/>
    <col min="14853" max="14853" width="12.7109375" style="53" customWidth="1"/>
    <col min="14854" max="14854" width="13.140625" style="53" customWidth="1"/>
    <col min="14855" max="14855" width="15" style="53" customWidth="1"/>
    <col min="14856" max="14860" width="9.140625" style="53"/>
    <col min="14861" max="14861" width="49" style="53" customWidth="1"/>
    <col min="14862" max="15104" width="9.140625" style="53"/>
    <col min="15105" max="15105" width="4.85546875" style="53" customWidth="1"/>
    <col min="15106" max="15106" width="13.28515625" style="53" customWidth="1"/>
    <col min="15107" max="15107" width="38.42578125" style="53" customWidth="1"/>
    <col min="15108" max="15108" width="10.140625" style="53" customWidth="1"/>
    <col min="15109" max="15109" width="12.7109375" style="53" customWidth="1"/>
    <col min="15110" max="15110" width="13.140625" style="53" customWidth="1"/>
    <col min="15111" max="15111" width="15" style="53" customWidth="1"/>
    <col min="15112" max="15116" width="9.140625" style="53"/>
    <col min="15117" max="15117" width="49" style="53" customWidth="1"/>
    <col min="15118" max="15360" width="9.140625" style="53"/>
    <col min="15361" max="15361" width="4.85546875" style="53" customWidth="1"/>
    <col min="15362" max="15362" width="13.28515625" style="53" customWidth="1"/>
    <col min="15363" max="15363" width="38.42578125" style="53" customWidth="1"/>
    <col min="15364" max="15364" width="10.140625" style="53" customWidth="1"/>
    <col min="15365" max="15365" width="12.7109375" style="53" customWidth="1"/>
    <col min="15366" max="15366" width="13.140625" style="53" customWidth="1"/>
    <col min="15367" max="15367" width="15" style="53" customWidth="1"/>
    <col min="15368" max="15372" width="9.140625" style="53"/>
    <col min="15373" max="15373" width="49" style="53" customWidth="1"/>
    <col min="15374" max="15616" width="9.140625" style="53"/>
    <col min="15617" max="15617" width="4.85546875" style="53" customWidth="1"/>
    <col min="15618" max="15618" width="13.28515625" style="53" customWidth="1"/>
    <col min="15619" max="15619" width="38.42578125" style="53" customWidth="1"/>
    <col min="15620" max="15620" width="10.140625" style="53" customWidth="1"/>
    <col min="15621" max="15621" width="12.7109375" style="53" customWidth="1"/>
    <col min="15622" max="15622" width="13.140625" style="53" customWidth="1"/>
    <col min="15623" max="15623" width="15" style="53" customWidth="1"/>
    <col min="15624" max="15628" width="9.140625" style="53"/>
    <col min="15629" max="15629" width="49" style="53" customWidth="1"/>
    <col min="15630" max="15872" width="9.140625" style="53"/>
    <col min="15873" max="15873" width="4.85546875" style="53" customWidth="1"/>
    <col min="15874" max="15874" width="13.28515625" style="53" customWidth="1"/>
    <col min="15875" max="15875" width="38.42578125" style="53" customWidth="1"/>
    <col min="15876" max="15876" width="10.140625" style="53" customWidth="1"/>
    <col min="15877" max="15877" width="12.7109375" style="53" customWidth="1"/>
    <col min="15878" max="15878" width="13.140625" style="53" customWidth="1"/>
    <col min="15879" max="15879" width="15" style="53" customWidth="1"/>
    <col min="15880" max="15884" width="9.140625" style="53"/>
    <col min="15885" max="15885" width="49" style="53" customWidth="1"/>
    <col min="15886" max="16128" width="9.140625" style="53"/>
    <col min="16129" max="16129" width="4.85546875" style="53" customWidth="1"/>
    <col min="16130" max="16130" width="13.28515625" style="53" customWidth="1"/>
    <col min="16131" max="16131" width="38.42578125" style="53" customWidth="1"/>
    <col min="16132" max="16132" width="10.140625" style="53" customWidth="1"/>
    <col min="16133" max="16133" width="12.7109375" style="53" customWidth="1"/>
    <col min="16134" max="16134" width="13.140625" style="53" customWidth="1"/>
    <col min="16135" max="16135" width="15" style="53" customWidth="1"/>
    <col min="16136" max="16140" width="9.140625" style="53"/>
    <col min="16141" max="16141" width="49" style="53" customWidth="1"/>
    <col min="16142" max="16384" width="9.140625" style="53"/>
  </cols>
  <sheetData>
    <row r="1" spans="1:13" ht="32.25" customHeight="1" x14ac:dyDescent="0.2">
      <c r="A1" s="193" t="s">
        <v>160</v>
      </c>
      <c r="B1" s="194"/>
      <c r="C1" s="194"/>
      <c r="D1" s="194"/>
      <c r="E1" s="194"/>
      <c r="F1" s="194"/>
      <c r="G1" s="194"/>
    </row>
    <row r="2" spans="1:13" ht="25.5" customHeight="1" x14ac:dyDescent="0.2">
      <c r="A2" s="195" t="s">
        <v>134</v>
      </c>
      <c r="B2" s="197" t="s">
        <v>135</v>
      </c>
      <c r="C2" s="197" t="s">
        <v>136</v>
      </c>
      <c r="D2" s="200" t="s">
        <v>23</v>
      </c>
      <c r="E2" s="201"/>
      <c r="F2" s="54" t="s">
        <v>24</v>
      </c>
      <c r="G2" s="55" t="s">
        <v>25</v>
      </c>
    </row>
    <row r="3" spans="1:13" x14ac:dyDescent="0.2">
      <c r="A3" s="196"/>
      <c r="B3" s="198"/>
      <c r="C3" s="199"/>
      <c r="D3" s="56" t="s">
        <v>27</v>
      </c>
      <c r="E3" s="56" t="s">
        <v>28</v>
      </c>
      <c r="F3" s="56" t="s">
        <v>29</v>
      </c>
      <c r="G3" s="57" t="s">
        <v>29</v>
      </c>
    </row>
    <row r="4" spans="1:13" x14ac:dyDescent="0.2">
      <c r="A4" s="58">
        <v>1</v>
      </c>
      <c r="B4" s="58">
        <v>2</v>
      </c>
      <c r="C4" s="58">
        <v>3</v>
      </c>
      <c r="D4" s="58">
        <v>4</v>
      </c>
      <c r="E4" s="58">
        <v>5</v>
      </c>
      <c r="F4" s="58">
        <v>6</v>
      </c>
      <c r="G4" s="59">
        <v>7</v>
      </c>
    </row>
    <row r="5" spans="1:13" ht="18.95" customHeight="1" x14ac:dyDescent="0.2">
      <c r="A5" s="58" t="s">
        <v>30</v>
      </c>
      <c r="B5" s="58" t="s">
        <v>137</v>
      </c>
      <c r="C5" s="60" t="s">
        <v>32</v>
      </c>
      <c r="D5" s="58" t="s">
        <v>30</v>
      </c>
      <c r="E5" s="61" t="s">
        <v>30</v>
      </c>
      <c r="F5" s="58" t="s">
        <v>30</v>
      </c>
      <c r="G5" s="58" t="s">
        <v>30</v>
      </c>
    </row>
    <row r="6" spans="1:13" x14ac:dyDescent="0.2">
      <c r="A6" s="62">
        <v>1</v>
      </c>
      <c r="B6" s="62" t="s">
        <v>137</v>
      </c>
      <c r="C6" s="63" t="s">
        <v>138</v>
      </c>
      <c r="D6" s="62" t="s">
        <v>114</v>
      </c>
      <c r="E6" s="64">
        <f>E8+E9+E10</f>
        <v>223.8</v>
      </c>
      <c r="F6" s="64"/>
      <c r="G6" s="64"/>
    </row>
    <row r="7" spans="1:13" ht="35.25" customHeight="1" x14ac:dyDescent="0.2">
      <c r="A7" s="58" t="s">
        <v>30</v>
      </c>
      <c r="B7" s="58" t="s">
        <v>139</v>
      </c>
      <c r="C7" s="60" t="s">
        <v>140</v>
      </c>
      <c r="D7" s="62" t="s">
        <v>30</v>
      </c>
      <c r="E7" s="64" t="s">
        <v>30</v>
      </c>
      <c r="F7" s="58" t="s">
        <v>30</v>
      </c>
      <c r="G7" s="58" t="s">
        <v>30</v>
      </c>
    </row>
    <row r="8" spans="1:13" ht="117.75" customHeight="1" x14ac:dyDescent="0.2">
      <c r="A8" s="62">
        <v>2</v>
      </c>
      <c r="B8" s="62" t="s">
        <v>139</v>
      </c>
      <c r="C8" s="65" t="s">
        <v>141</v>
      </c>
      <c r="D8" s="62" t="s">
        <v>114</v>
      </c>
      <c r="E8" s="64">
        <v>60.1</v>
      </c>
      <c r="F8" s="64"/>
      <c r="G8" s="64"/>
    </row>
    <row r="9" spans="1:13" ht="111" customHeight="1" x14ac:dyDescent="0.2">
      <c r="A9" s="62">
        <v>3</v>
      </c>
      <c r="B9" s="62" t="s">
        <v>139</v>
      </c>
      <c r="C9" s="63" t="s">
        <v>142</v>
      </c>
      <c r="D9" s="62" t="s">
        <v>114</v>
      </c>
      <c r="E9" s="64">
        <v>106.9</v>
      </c>
      <c r="F9" s="64"/>
      <c r="G9" s="64"/>
    </row>
    <row r="10" spans="1:13" ht="100.5" customHeight="1" x14ac:dyDescent="0.2">
      <c r="A10" s="62">
        <v>4</v>
      </c>
      <c r="B10" s="62" t="s">
        <v>139</v>
      </c>
      <c r="C10" s="63" t="s">
        <v>143</v>
      </c>
      <c r="D10" s="62" t="s">
        <v>114</v>
      </c>
      <c r="E10" s="64">
        <f>19.3+37.5</f>
        <v>56.8</v>
      </c>
      <c r="F10" s="64"/>
      <c r="G10" s="64"/>
      <c r="M10" s="63"/>
    </row>
    <row r="11" spans="1:13" ht="102" x14ac:dyDescent="0.2">
      <c r="A11" s="62">
        <v>5</v>
      </c>
      <c r="B11" s="62" t="s">
        <v>139</v>
      </c>
      <c r="C11" s="63" t="s">
        <v>144</v>
      </c>
      <c r="D11" s="62" t="s">
        <v>145</v>
      </c>
      <c r="E11" s="66">
        <v>9</v>
      </c>
      <c r="F11" s="64"/>
      <c r="G11" s="64"/>
    </row>
    <row r="12" spans="1:13" ht="89.25" x14ac:dyDescent="0.2">
      <c r="A12" s="62">
        <v>6</v>
      </c>
      <c r="B12" s="62" t="s">
        <v>139</v>
      </c>
      <c r="C12" s="67" t="s">
        <v>146</v>
      </c>
      <c r="D12" s="62" t="s">
        <v>145</v>
      </c>
      <c r="E12" s="66">
        <v>7</v>
      </c>
      <c r="F12" s="64"/>
      <c r="G12" s="64"/>
    </row>
    <row r="13" spans="1:13" ht="51" x14ac:dyDescent="0.2">
      <c r="A13" s="62">
        <v>7</v>
      </c>
      <c r="B13" s="62" t="s">
        <v>139</v>
      </c>
      <c r="C13" s="67" t="s">
        <v>147</v>
      </c>
      <c r="D13" s="62" t="s">
        <v>145</v>
      </c>
      <c r="E13" s="66">
        <v>1</v>
      </c>
      <c r="F13" s="64"/>
      <c r="G13" s="64"/>
    </row>
    <row r="14" spans="1:13" ht="25.5" x14ac:dyDescent="0.2">
      <c r="A14" s="62">
        <v>8</v>
      </c>
      <c r="B14" s="62" t="s">
        <v>139</v>
      </c>
      <c r="C14" s="67" t="s">
        <v>148</v>
      </c>
      <c r="D14" s="62" t="s">
        <v>145</v>
      </c>
      <c r="E14" s="66">
        <v>10</v>
      </c>
      <c r="F14" s="64"/>
      <c r="G14" s="64"/>
    </row>
    <row r="15" spans="1:13" ht="25.5" x14ac:dyDescent="0.2">
      <c r="A15" s="62">
        <v>9</v>
      </c>
      <c r="B15" s="62" t="s">
        <v>139</v>
      </c>
      <c r="C15" s="67" t="s">
        <v>149</v>
      </c>
      <c r="D15" s="62" t="s">
        <v>145</v>
      </c>
      <c r="E15" s="66">
        <v>4</v>
      </c>
      <c r="F15" s="64"/>
      <c r="G15" s="64"/>
    </row>
    <row r="16" spans="1:13" ht="25.5" x14ac:dyDescent="0.2">
      <c r="A16" s="62">
        <v>10</v>
      </c>
      <c r="B16" s="62" t="s">
        <v>139</v>
      </c>
      <c r="C16" s="67" t="s">
        <v>150</v>
      </c>
      <c r="D16" s="62" t="s">
        <v>145</v>
      </c>
      <c r="E16" s="66">
        <v>6</v>
      </c>
      <c r="F16" s="64"/>
      <c r="G16" s="64"/>
    </row>
    <row r="17" spans="1:7" ht="25.5" x14ac:dyDescent="0.2">
      <c r="A17" s="62">
        <v>11</v>
      </c>
      <c r="B17" s="62" t="s">
        <v>139</v>
      </c>
      <c r="C17" s="68" t="s">
        <v>151</v>
      </c>
      <c r="D17" s="62" t="s">
        <v>145</v>
      </c>
      <c r="E17" s="66">
        <v>13</v>
      </c>
      <c r="F17" s="64"/>
      <c r="G17" s="64"/>
    </row>
    <row r="18" spans="1:7" ht="25.5" x14ac:dyDescent="0.2">
      <c r="A18" s="62">
        <v>12</v>
      </c>
      <c r="B18" s="62" t="s">
        <v>139</v>
      </c>
      <c r="C18" s="68" t="s">
        <v>152</v>
      </c>
      <c r="D18" s="62" t="s">
        <v>145</v>
      </c>
      <c r="E18" s="66">
        <v>1</v>
      </c>
      <c r="F18" s="64"/>
      <c r="G18" s="64"/>
    </row>
    <row r="19" spans="1:7" ht="30.75" customHeight="1" x14ac:dyDescent="0.2">
      <c r="A19" s="62" t="s">
        <v>30</v>
      </c>
      <c r="B19" s="58" t="s">
        <v>139</v>
      </c>
      <c r="C19" s="60" t="s">
        <v>153</v>
      </c>
      <c r="D19" s="58" t="s">
        <v>30</v>
      </c>
      <c r="E19" s="58" t="s">
        <v>30</v>
      </c>
      <c r="F19" s="58" t="s">
        <v>30</v>
      </c>
      <c r="G19" s="58" t="s">
        <v>30</v>
      </c>
    </row>
    <row r="20" spans="1:7" ht="38.25" x14ac:dyDescent="0.2">
      <c r="A20" s="62">
        <v>13</v>
      </c>
      <c r="B20" s="62" t="s">
        <v>139</v>
      </c>
      <c r="C20" s="63" t="s">
        <v>154</v>
      </c>
      <c r="D20" s="62" t="s">
        <v>114</v>
      </c>
      <c r="E20" s="64">
        <v>16.5</v>
      </c>
      <c r="F20" s="64"/>
      <c r="G20" s="64"/>
    </row>
    <row r="21" spans="1:7" ht="38.25" x14ac:dyDescent="0.2">
      <c r="A21" s="62">
        <v>14</v>
      </c>
      <c r="B21" s="62" t="s">
        <v>139</v>
      </c>
      <c r="C21" s="63" t="s">
        <v>155</v>
      </c>
      <c r="D21" s="62" t="s">
        <v>114</v>
      </c>
      <c r="E21" s="64">
        <v>149.5</v>
      </c>
      <c r="F21" s="64"/>
      <c r="G21" s="64"/>
    </row>
    <row r="22" spans="1:7" ht="25.5" x14ac:dyDescent="0.2">
      <c r="A22" s="62">
        <v>15</v>
      </c>
      <c r="B22" s="62" t="s">
        <v>139</v>
      </c>
      <c r="C22" s="63" t="s">
        <v>156</v>
      </c>
      <c r="D22" s="62" t="s">
        <v>114</v>
      </c>
      <c r="E22" s="64">
        <v>78.5</v>
      </c>
      <c r="F22" s="64"/>
      <c r="G22" s="64"/>
    </row>
    <row r="23" spans="1:7" ht="25.5" x14ac:dyDescent="0.2">
      <c r="A23" s="62">
        <v>16</v>
      </c>
      <c r="B23" s="62" t="s">
        <v>139</v>
      </c>
      <c r="C23" s="63" t="s">
        <v>157</v>
      </c>
      <c r="D23" s="62" t="s">
        <v>145</v>
      </c>
      <c r="E23" s="66">
        <v>3</v>
      </c>
      <c r="F23" s="64"/>
      <c r="G23" s="64"/>
    </row>
    <row r="24" spans="1:7" ht="25.5" x14ac:dyDescent="0.2">
      <c r="A24" s="62">
        <f>A23+1</f>
        <v>17</v>
      </c>
      <c r="B24" s="62" t="s">
        <v>139</v>
      </c>
      <c r="C24" s="63" t="s">
        <v>158</v>
      </c>
      <c r="D24" s="62" t="s">
        <v>145</v>
      </c>
      <c r="E24" s="66">
        <v>9</v>
      </c>
      <c r="F24" s="64"/>
      <c r="G24" s="64"/>
    </row>
    <row r="25" spans="1:7" ht="16.5" customHeight="1" x14ac:dyDescent="0.25">
      <c r="A25" s="190" t="s">
        <v>159</v>
      </c>
      <c r="B25" s="191"/>
      <c r="C25" s="191"/>
      <c r="D25" s="191"/>
      <c r="E25" s="191"/>
      <c r="F25" s="192"/>
      <c r="G25" s="69"/>
    </row>
    <row r="26" spans="1:7" x14ac:dyDescent="0.2">
      <c r="E26" s="70"/>
    </row>
    <row r="27" spans="1:7" x14ac:dyDescent="0.2">
      <c r="E27" s="70"/>
    </row>
    <row r="28" spans="1:7" x14ac:dyDescent="0.2">
      <c r="E28" s="70"/>
    </row>
    <row r="29" spans="1:7" x14ac:dyDescent="0.2">
      <c r="E29" s="70"/>
    </row>
    <row r="30" spans="1:7" x14ac:dyDescent="0.2">
      <c r="E30" s="70"/>
    </row>
    <row r="31" spans="1:7" x14ac:dyDescent="0.2">
      <c r="E31" s="70"/>
    </row>
    <row r="32" spans="1:7" x14ac:dyDescent="0.2">
      <c r="E32" s="70"/>
    </row>
    <row r="33" spans="5:5" x14ac:dyDescent="0.2">
      <c r="E33" s="70"/>
    </row>
    <row r="34" spans="5:5" x14ac:dyDescent="0.2">
      <c r="E34" s="70"/>
    </row>
    <row r="35" spans="5:5" x14ac:dyDescent="0.2">
      <c r="E35" s="70"/>
    </row>
    <row r="36" spans="5:5" x14ac:dyDescent="0.2">
      <c r="E36" s="70"/>
    </row>
    <row r="37" spans="5:5" x14ac:dyDescent="0.2">
      <c r="E37" s="70"/>
    </row>
    <row r="38" spans="5:5" x14ac:dyDescent="0.2">
      <c r="E38" s="70"/>
    </row>
    <row r="39" spans="5:5" x14ac:dyDescent="0.2">
      <c r="E39" s="70"/>
    </row>
    <row r="40" spans="5:5" x14ac:dyDescent="0.2">
      <c r="E40" s="70"/>
    </row>
    <row r="41" spans="5:5" x14ac:dyDescent="0.2">
      <c r="E41" s="70"/>
    </row>
    <row r="42" spans="5:5" x14ac:dyDescent="0.2">
      <c r="E42" s="70"/>
    </row>
    <row r="43" spans="5:5" x14ac:dyDescent="0.2">
      <c r="E43" s="70"/>
    </row>
    <row r="44" spans="5:5" x14ac:dyDescent="0.2">
      <c r="E44" s="70"/>
    </row>
    <row r="45" spans="5:5" x14ac:dyDescent="0.2">
      <c r="E45" s="70"/>
    </row>
    <row r="46" spans="5:5" x14ac:dyDescent="0.2">
      <c r="E46" s="70"/>
    </row>
    <row r="47" spans="5:5" x14ac:dyDescent="0.2">
      <c r="E47" s="70"/>
    </row>
    <row r="48" spans="5:5" x14ac:dyDescent="0.2">
      <c r="E48" s="70"/>
    </row>
    <row r="49" spans="5:5" x14ac:dyDescent="0.2">
      <c r="E49" s="70"/>
    </row>
    <row r="50" spans="5:5" x14ac:dyDescent="0.2">
      <c r="E50" s="70"/>
    </row>
    <row r="51" spans="5:5" x14ac:dyDescent="0.2">
      <c r="E51" s="70"/>
    </row>
    <row r="52" spans="5:5" x14ac:dyDescent="0.2">
      <c r="E52" s="70"/>
    </row>
    <row r="53" spans="5:5" x14ac:dyDescent="0.2">
      <c r="E53" s="70"/>
    </row>
    <row r="54" spans="5:5" x14ac:dyDescent="0.2">
      <c r="E54" s="70"/>
    </row>
    <row r="55" spans="5:5" x14ac:dyDescent="0.2">
      <c r="E55" s="70"/>
    </row>
    <row r="56" spans="5:5" x14ac:dyDescent="0.2">
      <c r="E56" s="70"/>
    </row>
    <row r="57" spans="5:5" x14ac:dyDescent="0.2">
      <c r="E57" s="70"/>
    </row>
    <row r="58" spans="5:5" x14ac:dyDescent="0.2">
      <c r="E58" s="70"/>
    </row>
    <row r="59" spans="5:5" x14ac:dyDescent="0.2">
      <c r="E59" s="70"/>
    </row>
    <row r="60" spans="5:5" x14ac:dyDescent="0.2">
      <c r="E60" s="70"/>
    </row>
    <row r="61" spans="5:5" x14ac:dyDescent="0.2">
      <c r="E61" s="70"/>
    </row>
    <row r="62" spans="5:5" x14ac:dyDescent="0.2">
      <c r="E62" s="70"/>
    </row>
    <row r="63" spans="5:5" x14ac:dyDescent="0.2">
      <c r="E63" s="70"/>
    </row>
    <row r="64" spans="5:5" x14ac:dyDescent="0.2">
      <c r="E64" s="70"/>
    </row>
    <row r="65" spans="5:5" x14ac:dyDescent="0.2">
      <c r="E65" s="70"/>
    </row>
    <row r="66" spans="5:5" x14ac:dyDescent="0.2">
      <c r="E66" s="70"/>
    </row>
    <row r="67" spans="5:5" x14ac:dyDescent="0.2">
      <c r="E67" s="70"/>
    </row>
    <row r="68" spans="5:5" x14ac:dyDescent="0.2">
      <c r="E68" s="70"/>
    </row>
    <row r="69" spans="5:5" x14ac:dyDescent="0.2">
      <c r="E69" s="70"/>
    </row>
    <row r="70" spans="5:5" x14ac:dyDescent="0.2">
      <c r="E70" s="70"/>
    </row>
    <row r="71" spans="5:5" x14ac:dyDescent="0.2">
      <c r="E71" s="70"/>
    </row>
    <row r="72" spans="5:5" x14ac:dyDescent="0.2">
      <c r="E72" s="70"/>
    </row>
    <row r="73" spans="5:5" x14ac:dyDescent="0.2">
      <c r="E73" s="70"/>
    </row>
    <row r="74" spans="5:5" x14ac:dyDescent="0.2">
      <c r="E74" s="70"/>
    </row>
    <row r="75" spans="5:5" x14ac:dyDescent="0.2">
      <c r="E75" s="70"/>
    </row>
    <row r="76" spans="5:5" x14ac:dyDescent="0.2">
      <c r="E76" s="70"/>
    </row>
    <row r="77" spans="5:5" x14ac:dyDescent="0.2">
      <c r="E77" s="70"/>
    </row>
    <row r="78" spans="5:5" x14ac:dyDescent="0.2">
      <c r="E78" s="70"/>
    </row>
    <row r="79" spans="5:5" x14ac:dyDescent="0.2">
      <c r="E79" s="70"/>
    </row>
    <row r="80" spans="5:5" x14ac:dyDescent="0.2">
      <c r="E80" s="70"/>
    </row>
    <row r="81" spans="5:5" x14ac:dyDescent="0.2">
      <c r="E81" s="70"/>
    </row>
    <row r="82" spans="5:5" x14ac:dyDescent="0.2">
      <c r="E82" s="70"/>
    </row>
    <row r="83" spans="5:5" x14ac:dyDescent="0.2">
      <c r="E83" s="70"/>
    </row>
    <row r="84" spans="5:5" x14ac:dyDescent="0.2">
      <c r="E84" s="70"/>
    </row>
    <row r="85" spans="5:5" x14ac:dyDescent="0.2">
      <c r="E85" s="70"/>
    </row>
    <row r="86" spans="5:5" x14ac:dyDescent="0.2">
      <c r="E86" s="70"/>
    </row>
    <row r="87" spans="5:5" x14ac:dyDescent="0.2">
      <c r="E87" s="70"/>
    </row>
    <row r="88" spans="5:5" x14ac:dyDescent="0.2">
      <c r="E88" s="70"/>
    </row>
    <row r="89" spans="5:5" x14ac:dyDescent="0.2">
      <c r="E89" s="70"/>
    </row>
    <row r="90" spans="5:5" x14ac:dyDescent="0.2">
      <c r="E90" s="70"/>
    </row>
    <row r="91" spans="5:5" x14ac:dyDescent="0.2">
      <c r="E91" s="70"/>
    </row>
    <row r="92" spans="5:5" x14ac:dyDescent="0.2">
      <c r="E92" s="70"/>
    </row>
    <row r="93" spans="5:5" x14ac:dyDescent="0.2">
      <c r="E93" s="70"/>
    </row>
    <row r="94" spans="5:5" x14ac:dyDescent="0.2">
      <c r="E94" s="70"/>
    </row>
    <row r="95" spans="5:5" x14ac:dyDescent="0.2">
      <c r="E95" s="70"/>
    </row>
    <row r="96" spans="5:5" x14ac:dyDescent="0.2">
      <c r="E96" s="70"/>
    </row>
    <row r="97" spans="5:5" x14ac:dyDescent="0.2">
      <c r="E97" s="70"/>
    </row>
    <row r="98" spans="5:5" x14ac:dyDescent="0.2">
      <c r="E98" s="70"/>
    </row>
    <row r="99" spans="5:5" x14ac:dyDescent="0.2">
      <c r="E99" s="70"/>
    </row>
    <row r="100" spans="5:5" x14ac:dyDescent="0.2">
      <c r="E100" s="70"/>
    </row>
    <row r="101" spans="5:5" x14ac:dyDescent="0.2">
      <c r="E101" s="70"/>
    </row>
    <row r="102" spans="5:5" x14ac:dyDescent="0.2">
      <c r="E102" s="70"/>
    </row>
    <row r="103" spans="5:5" x14ac:dyDescent="0.2">
      <c r="E103" s="70"/>
    </row>
    <row r="104" spans="5:5" x14ac:dyDescent="0.2">
      <c r="E104" s="70"/>
    </row>
    <row r="105" spans="5:5" x14ac:dyDescent="0.2">
      <c r="E105" s="70"/>
    </row>
    <row r="106" spans="5:5" x14ac:dyDescent="0.2">
      <c r="E106" s="70"/>
    </row>
    <row r="107" spans="5:5" x14ac:dyDescent="0.2">
      <c r="E107" s="70"/>
    </row>
    <row r="108" spans="5:5" x14ac:dyDescent="0.2">
      <c r="E108" s="70"/>
    </row>
    <row r="109" spans="5:5" x14ac:dyDescent="0.2">
      <c r="E109" s="70"/>
    </row>
    <row r="110" spans="5:5" x14ac:dyDescent="0.2">
      <c r="E110" s="70"/>
    </row>
    <row r="111" spans="5:5" x14ac:dyDescent="0.2">
      <c r="E111" s="70"/>
    </row>
    <row r="112" spans="5:5" x14ac:dyDescent="0.2">
      <c r="E112" s="70"/>
    </row>
    <row r="113" spans="5:5" x14ac:dyDescent="0.2">
      <c r="E113" s="70"/>
    </row>
    <row r="114" spans="5:5" x14ac:dyDescent="0.2">
      <c r="E114" s="70"/>
    </row>
    <row r="115" spans="5:5" x14ac:dyDescent="0.2">
      <c r="E115" s="70"/>
    </row>
    <row r="116" spans="5:5" x14ac:dyDescent="0.2">
      <c r="E116" s="70"/>
    </row>
    <row r="117" spans="5:5" x14ac:dyDescent="0.2">
      <c r="E117" s="70"/>
    </row>
    <row r="118" spans="5:5" x14ac:dyDescent="0.2">
      <c r="E118" s="70"/>
    </row>
    <row r="119" spans="5:5" x14ac:dyDescent="0.2">
      <c r="E119" s="70"/>
    </row>
    <row r="120" spans="5:5" x14ac:dyDescent="0.2">
      <c r="E120" s="70"/>
    </row>
    <row r="121" spans="5:5" x14ac:dyDescent="0.2">
      <c r="E121" s="70"/>
    </row>
    <row r="122" spans="5:5" x14ac:dyDescent="0.2">
      <c r="E122" s="70"/>
    </row>
    <row r="123" spans="5:5" x14ac:dyDescent="0.2">
      <c r="E123" s="70"/>
    </row>
    <row r="124" spans="5:5" x14ac:dyDescent="0.2">
      <c r="E124" s="70"/>
    </row>
    <row r="125" spans="5:5" x14ac:dyDescent="0.2">
      <c r="E125" s="70"/>
    </row>
    <row r="126" spans="5:5" x14ac:dyDescent="0.2">
      <c r="E126" s="70"/>
    </row>
    <row r="127" spans="5:5" x14ac:dyDescent="0.2">
      <c r="E127" s="70"/>
    </row>
    <row r="128" spans="5:5" x14ac:dyDescent="0.2">
      <c r="E128" s="70"/>
    </row>
    <row r="129" spans="5:5" x14ac:dyDescent="0.2">
      <c r="E129" s="70"/>
    </row>
    <row r="130" spans="5:5" x14ac:dyDescent="0.2">
      <c r="E130" s="70"/>
    </row>
    <row r="131" spans="5:5" x14ac:dyDescent="0.2">
      <c r="E131" s="70"/>
    </row>
    <row r="132" spans="5:5" x14ac:dyDescent="0.2">
      <c r="E132" s="70"/>
    </row>
    <row r="133" spans="5:5" x14ac:dyDescent="0.2">
      <c r="E133" s="70"/>
    </row>
    <row r="134" spans="5:5" x14ac:dyDescent="0.2">
      <c r="E134" s="70"/>
    </row>
    <row r="135" spans="5:5" x14ac:dyDescent="0.2">
      <c r="E135" s="70"/>
    </row>
    <row r="136" spans="5:5" x14ac:dyDescent="0.2">
      <c r="E136" s="70"/>
    </row>
    <row r="137" spans="5:5" x14ac:dyDescent="0.2">
      <c r="E137" s="70"/>
    </row>
    <row r="138" spans="5:5" x14ac:dyDescent="0.2">
      <c r="E138" s="70"/>
    </row>
    <row r="139" spans="5:5" x14ac:dyDescent="0.2">
      <c r="E139" s="70"/>
    </row>
    <row r="140" spans="5:5" x14ac:dyDescent="0.2">
      <c r="E140" s="70"/>
    </row>
    <row r="141" spans="5:5" x14ac:dyDescent="0.2">
      <c r="E141" s="70"/>
    </row>
    <row r="142" spans="5:5" x14ac:dyDescent="0.2">
      <c r="E142" s="70"/>
    </row>
    <row r="143" spans="5:5" x14ac:dyDescent="0.2">
      <c r="E143" s="70"/>
    </row>
    <row r="144" spans="5:5" x14ac:dyDescent="0.2">
      <c r="E144" s="70"/>
    </row>
    <row r="145" spans="5:5" x14ac:dyDescent="0.2">
      <c r="E145" s="70"/>
    </row>
    <row r="146" spans="5:5" x14ac:dyDescent="0.2">
      <c r="E146" s="70"/>
    </row>
    <row r="147" spans="5:5" x14ac:dyDescent="0.2">
      <c r="E147" s="70"/>
    </row>
    <row r="148" spans="5:5" x14ac:dyDescent="0.2">
      <c r="E148" s="70"/>
    </row>
    <row r="149" spans="5:5" x14ac:dyDescent="0.2">
      <c r="E149" s="70"/>
    </row>
    <row r="150" spans="5:5" x14ac:dyDescent="0.2">
      <c r="E150" s="70"/>
    </row>
    <row r="151" spans="5:5" x14ac:dyDescent="0.2">
      <c r="E151" s="70"/>
    </row>
    <row r="152" spans="5:5" x14ac:dyDescent="0.2">
      <c r="E152" s="70"/>
    </row>
    <row r="153" spans="5:5" x14ac:dyDescent="0.2">
      <c r="E153" s="70"/>
    </row>
    <row r="154" spans="5:5" x14ac:dyDescent="0.2">
      <c r="E154" s="70"/>
    </row>
    <row r="155" spans="5:5" x14ac:dyDescent="0.2">
      <c r="E155" s="70"/>
    </row>
    <row r="156" spans="5:5" x14ac:dyDescent="0.2">
      <c r="E156" s="70"/>
    </row>
    <row r="157" spans="5:5" x14ac:dyDescent="0.2">
      <c r="E157" s="70"/>
    </row>
    <row r="158" spans="5:5" x14ac:dyDescent="0.2">
      <c r="E158" s="70"/>
    </row>
    <row r="159" spans="5:5" x14ac:dyDescent="0.2">
      <c r="E159" s="70"/>
    </row>
    <row r="160" spans="5:5" x14ac:dyDescent="0.2">
      <c r="E160" s="70"/>
    </row>
    <row r="161" spans="5:5" x14ac:dyDescent="0.2">
      <c r="E161" s="70"/>
    </row>
    <row r="162" spans="5:5" x14ac:dyDescent="0.2">
      <c r="E162" s="70"/>
    </row>
    <row r="163" spans="5:5" x14ac:dyDescent="0.2">
      <c r="E163" s="70"/>
    </row>
    <row r="164" spans="5:5" x14ac:dyDescent="0.2">
      <c r="E164" s="70"/>
    </row>
    <row r="165" spans="5:5" x14ac:dyDescent="0.2">
      <c r="E165" s="70"/>
    </row>
    <row r="166" spans="5:5" x14ac:dyDescent="0.2">
      <c r="E166" s="70"/>
    </row>
    <row r="167" spans="5:5" x14ac:dyDescent="0.2">
      <c r="E167" s="70"/>
    </row>
    <row r="168" spans="5:5" x14ac:dyDescent="0.2">
      <c r="E168" s="70"/>
    </row>
    <row r="169" spans="5:5" x14ac:dyDescent="0.2">
      <c r="E169" s="70"/>
    </row>
    <row r="170" spans="5:5" x14ac:dyDescent="0.2">
      <c r="E170" s="70"/>
    </row>
    <row r="171" spans="5:5" x14ac:dyDescent="0.2">
      <c r="E171" s="70"/>
    </row>
    <row r="172" spans="5:5" x14ac:dyDescent="0.2">
      <c r="E172" s="70"/>
    </row>
    <row r="173" spans="5:5" x14ac:dyDescent="0.2">
      <c r="E173" s="70"/>
    </row>
    <row r="174" spans="5:5" x14ac:dyDescent="0.2">
      <c r="E174" s="70"/>
    </row>
    <row r="175" spans="5:5" x14ac:dyDescent="0.2">
      <c r="E175" s="70"/>
    </row>
    <row r="176" spans="5:5" x14ac:dyDescent="0.2">
      <c r="E176" s="70"/>
    </row>
    <row r="177" spans="5:5" x14ac:dyDescent="0.2">
      <c r="E177" s="70"/>
    </row>
    <row r="178" spans="5:5" x14ac:dyDescent="0.2">
      <c r="E178" s="70"/>
    </row>
    <row r="179" spans="5:5" x14ac:dyDescent="0.2">
      <c r="E179" s="70"/>
    </row>
    <row r="180" spans="5:5" x14ac:dyDescent="0.2">
      <c r="E180" s="70"/>
    </row>
    <row r="181" spans="5:5" x14ac:dyDescent="0.2">
      <c r="E181" s="70"/>
    </row>
    <row r="182" spans="5:5" x14ac:dyDescent="0.2">
      <c r="E182" s="70"/>
    </row>
    <row r="183" spans="5:5" x14ac:dyDescent="0.2">
      <c r="E183" s="70"/>
    </row>
    <row r="184" spans="5:5" x14ac:dyDescent="0.2">
      <c r="E184" s="70"/>
    </row>
    <row r="185" spans="5:5" x14ac:dyDescent="0.2">
      <c r="E185" s="70"/>
    </row>
    <row r="186" spans="5:5" x14ac:dyDescent="0.2">
      <c r="E186" s="70"/>
    </row>
    <row r="187" spans="5:5" x14ac:dyDescent="0.2">
      <c r="E187" s="70"/>
    </row>
    <row r="188" spans="5:5" x14ac:dyDescent="0.2">
      <c r="E188" s="70"/>
    </row>
    <row r="189" spans="5:5" x14ac:dyDescent="0.2">
      <c r="E189" s="70"/>
    </row>
    <row r="190" spans="5:5" x14ac:dyDescent="0.2">
      <c r="E190" s="70"/>
    </row>
    <row r="191" spans="5:5" x14ac:dyDescent="0.2">
      <c r="E191" s="70"/>
    </row>
    <row r="192" spans="5:5" x14ac:dyDescent="0.2">
      <c r="E192" s="70"/>
    </row>
    <row r="193" spans="5:5" x14ac:dyDescent="0.2">
      <c r="E193" s="70"/>
    </row>
    <row r="194" spans="5:5" x14ac:dyDescent="0.2">
      <c r="E194" s="70"/>
    </row>
    <row r="195" spans="5:5" x14ac:dyDescent="0.2">
      <c r="E195" s="70"/>
    </row>
    <row r="196" spans="5:5" x14ac:dyDescent="0.2">
      <c r="E196" s="70"/>
    </row>
    <row r="197" spans="5:5" x14ac:dyDescent="0.2">
      <c r="E197" s="70"/>
    </row>
    <row r="198" spans="5:5" x14ac:dyDescent="0.2">
      <c r="E198" s="70"/>
    </row>
    <row r="199" spans="5:5" x14ac:dyDescent="0.2">
      <c r="E199" s="70"/>
    </row>
    <row r="200" spans="5:5" x14ac:dyDescent="0.2">
      <c r="E200" s="70"/>
    </row>
    <row r="201" spans="5:5" x14ac:dyDescent="0.2">
      <c r="E201" s="70"/>
    </row>
    <row r="202" spans="5:5" x14ac:dyDescent="0.2">
      <c r="E202" s="70"/>
    </row>
    <row r="203" spans="5:5" x14ac:dyDescent="0.2">
      <c r="E203" s="70"/>
    </row>
    <row r="204" spans="5:5" x14ac:dyDescent="0.2">
      <c r="E204" s="70"/>
    </row>
    <row r="205" spans="5:5" x14ac:dyDescent="0.2">
      <c r="E205" s="70"/>
    </row>
    <row r="206" spans="5:5" x14ac:dyDescent="0.2">
      <c r="E206" s="70"/>
    </row>
    <row r="207" spans="5:5" x14ac:dyDescent="0.2">
      <c r="E207" s="70"/>
    </row>
    <row r="208" spans="5:5" x14ac:dyDescent="0.2">
      <c r="E208" s="70"/>
    </row>
    <row r="209" spans="5:5" x14ac:dyDescent="0.2">
      <c r="E209" s="70"/>
    </row>
    <row r="210" spans="5:5" x14ac:dyDescent="0.2">
      <c r="E210" s="70"/>
    </row>
    <row r="211" spans="5:5" x14ac:dyDescent="0.2">
      <c r="E211" s="70"/>
    </row>
    <row r="212" spans="5:5" x14ac:dyDescent="0.2">
      <c r="E212" s="70"/>
    </row>
    <row r="213" spans="5:5" x14ac:dyDescent="0.2">
      <c r="E213" s="70"/>
    </row>
    <row r="214" spans="5:5" x14ac:dyDescent="0.2">
      <c r="E214" s="70"/>
    </row>
    <row r="215" spans="5:5" x14ac:dyDescent="0.2">
      <c r="E215" s="70"/>
    </row>
    <row r="216" spans="5:5" x14ac:dyDescent="0.2">
      <c r="E216" s="70"/>
    </row>
    <row r="217" spans="5:5" x14ac:dyDescent="0.2">
      <c r="E217" s="70"/>
    </row>
    <row r="218" spans="5:5" x14ac:dyDescent="0.2">
      <c r="E218" s="70"/>
    </row>
    <row r="219" spans="5:5" x14ac:dyDescent="0.2">
      <c r="E219" s="70"/>
    </row>
    <row r="220" spans="5:5" x14ac:dyDescent="0.2">
      <c r="E220" s="70"/>
    </row>
    <row r="221" spans="5:5" x14ac:dyDescent="0.2">
      <c r="E221" s="70"/>
    </row>
    <row r="222" spans="5:5" x14ac:dyDescent="0.2">
      <c r="E222" s="70"/>
    </row>
    <row r="223" spans="5:5" x14ac:dyDescent="0.2">
      <c r="E223" s="70"/>
    </row>
    <row r="224" spans="5:5" x14ac:dyDescent="0.2">
      <c r="E224" s="70"/>
    </row>
    <row r="225" spans="5:5" x14ac:dyDescent="0.2">
      <c r="E225" s="70"/>
    </row>
    <row r="226" spans="5:5" x14ac:dyDescent="0.2">
      <c r="E226" s="70"/>
    </row>
    <row r="227" spans="5:5" x14ac:dyDescent="0.2">
      <c r="E227" s="70"/>
    </row>
    <row r="228" spans="5:5" x14ac:dyDescent="0.2">
      <c r="E228" s="70"/>
    </row>
    <row r="229" spans="5:5" x14ac:dyDescent="0.2">
      <c r="E229" s="70"/>
    </row>
    <row r="230" spans="5:5" x14ac:dyDescent="0.2">
      <c r="E230" s="70"/>
    </row>
    <row r="231" spans="5:5" x14ac:dyDescent="0.2">
      <c r="E231" s="70"/>
    </row>
    <row r="232" spans="5:5" x14ac:dyDescent="0.2">
      <c r="E232" s="70"/>
    </row>
    <row r="233" spans="5:5" x14ac:dyDescent="0.2">
      <c r="E233" s="70"/>
    </row>
    <row r="234" spans="5:5" x14ac:dyDescent="0.2">
      <c r="E234" s="70"/>
    </row>
    <row r="235" spans="5:5" x14ac:dyDescent="0.2">
      <c r="E235" s="70"/>
    </row>
    <row r="236" spans="5:5" x14ac:dyDescent="0.2">
      <c r="E236" s="70"/>
    </row>
    <row r="237" spans="5:5" x14ac:dyDescent="0.2">
      <c r="E237" s="70"/>
    </row>
    <row r="238" spans="5:5" x14ac:dyDescent="0.2">
      <c r="E238" s="70"/>
    </row>
    <row r="239" spans="5:5" x14ac:dyDescent="0.2">
      <c r="E239" s="70"/>
    </row>
    <row r="240" spans="5:5" x14ac:dyDescent="0.2">
      <c r="E240" s="70"/>
    </row>
    <row r="241" spans="5:5" x14ac:dyDescent="0.2">
      <c r="E241" s="70"/>
    </row>
    <row r="242" spans="5:5" x14ac:dyDescent="0.2">
      <c r="E242" s="70"/>
    </row>
    <row r="243" spans="5:5" x14ac:dyDescent="0.2">
      <c r="E243" s="70"/>
    </row>
    <row r="244" spans="5:5" x14ac:dyDescent="0.2">
      <c r="E244" s="70"/>
    </row>
    <row r="245" spans="5:5" x14ac:dyDescent="0.2">
      <c r="E245" s="70"/>
    </row>
    <row r="246" spans="5:5" x14ac:dyDescent="0.2">
      <c r="E246" s="70"/>
    </row>
    <row r="247" spans="5:5" x14ac:dyDescent="0.2">
      <c r="E247" s="70"/>
    </row>
    <row r="248" spans="5:5" x14ac:dyDescent="0.2">
      <c r="E248" s="70"/>
    </row>
    <row r="249" spans="5:5" x14ac:dyDescent="0.2">
      <c r="E249" s="70"/>
    </row>
    <row r="250" spans="5:5" x14ac:dyDescent="0.2">
      <c r="E250" s="70"/>
    </row>
    <row r="251" spans="5:5" x14ac:dyDescent="0.2">
      <c r="E251" s="70"/>
    </row>
    <row r="252" spans="5:5" x14ac:dyDescent="0.2">
      <c r="E252" s="70"/>
    </row>
    <row r="253" spans="5:5" x14ac:dyDescent="0.2">
      <c r="E253" s="70"/>
    </row>
    <row r="254" spans="5:5" x14ac:dyDescent="0.2">
      <c r="E254" s="70"/>
    </row>
    <row r="255" spans="5:5" x14ac:dyDescent="0.2">
      <c r="E255" s="70"/>
    </row>
    <row r="256" spans="5:5" x14ac:dyDescent="0.2">
      <c r="E256" s="70"/>
    </row>
    <row r="257" spans="5:5" x14ac:dyDescent="0.2">
      <c r="E257" s="70"/>
    </row>
    <row r="258" spans="5:5" x14ac:dyDescent="0.2">
      <c r="E258" s="70"/>
    </row>
    <row r="259" spans="5:5" x14ac:dyDescent="0.2">
      <c r="E259" s="70"/>
    </row>
    <row r="260" spans="5:5" x14ac:dyDescent="0.2">
      <c r="E260" s="70"/>
    </row>
    <row r="261" spans="5:5" x14ac:dyDescent="0.2">
      <c r="E261" s="70"/>
    </row>
    <row r="262" spans="5:5" x14ac:dyDescent="0.2">
      <c r="E262" s="70"/>
    </row>
    <row r="263" spans="5:5" x14ac:dyDescent="0.2">
      <c r="E263" s="70"/>
    </row>
    <row r="264" spans="5:5" x14ac:dyDescent="0.2">
      <c r="E264" s="70"/>
    </row>
    <row r="265" spans="5:5" x14ac:dyDescent="0.2">
      <c r="E265" s="70"/>
    </row>
    <row r="266" spans="5:5" x14ac:dyDescent="0.2">
      <c r="E266" s="70"/>
    </row>
    <row r="267" spans="5:5" x14ac:dyDescent="0.2">
      <c r="E267" s="70"/>
    </row>
    <row r="268" spans="5:5" x14ac:dyDescent="0.2">
      <c r="E268" s="70"/>
    </row>
    <row r="269" spans="5:5" x14ac:dyDescent="0.2">
      <c r="E269" s="70"/>
    </row>
    <row r="270" spans="5:5" x14ac:dyDescent="0.2">
      <c r="E270" s="70"/>
    </row>
    <row r="271" spans="5:5" x14ac:dyDescent="0.2">
      <c r="E271" s="70"/>
    </row>
    <row r="272" spans="5:5" x14ac:dyDescent="0.2">
      <c r="E272" s="70"/>
    </row>
    <row r="273" spans="5:5" x14ac:dyDescent="0.2">
      <c r="E273" s="70"/>
    </row>
    <row r="274" spans="5:5" x14ac:dyDescent="0.2">
      <c r="E274" s="70"/>
    </row>
    <row r="275" spans="5:5" x14ac:dyDescent="0.2">
      <c r="E275" s="70"/>
    </row>
    <row r="276" spans="5:5" x14ac:dyDescent="0.2">
      <c r="E276" s="70"/>
    </row>
    <row r="277" spans="5:5" x14ac:dyDescent="0.2">
      <c r="E277" s="70"/>
    </row>
    <row r="278" spans="5:5" x14ac:dyDescent="0.2">
      <c r="E278" s="70"/>
    </row>
    <row r="279" spans="5:5" x14ac:dyDescent="0.2">
      <c r="E279" s="70"/>
    </row>
    <row r="280" spans="5:5" x14ac:dyDescent="0.2">
      <c r="E280" s="70"/>
    </row>
    <row r="281" spans="5:5" x14ac:dyDescent="0.2">
      <c r="E281" s="70"/>
    </row>
    <row r="282" spans="5:5" x14ac:dyDescent="0.2">
      <c r="E282" s="70"/>
    </row>
    <row r="283" spans="5:5" x14ac:dyDescent="0.2">
      <c r="E283" s="70"/>
    </row>
    <row r="284" spans="5:5" x14ac:dyDescent="0.2">
      <c r="E284" s="70"/>
    </row>
    <row r="285" spans="5:5" x14ac:dyDescent="0.2">
      <c r="E285" s="70"/>
    </row>
    <row r="286" spans="5:5" x14ac:dyDescent="0.2">
      <c r="E286" s="70"/>
    </row>
    <row r="287" spans="5:5" x14ac:dyDescent="0.2">
      <c r="E287" s="70"/>
    </row>
    <row r="288" spans="5:5" x14ac:dyDescent="0.2">
      <c r="E288" s="70"/>
    </row>
    <row r="289" spans="5:5" x14ac:dyDescent="0.2">
      <c r="E289" s="70"/>
    </row>
    <row r="290" spans="5:5" x14ac:dyDescent="0.2">
      <c r="E290" s="70"/>
    </row>
    <row r="291" spans="5:5" x14ac:dyDescent="0.2">
      <c r="E291" s="70"/>
    </row>
    <row r="292" spans="5:5" x14ac:dyDescent="0.2">
      <c r="E292" s="70"/>
    </row>
    <row r="293" spans="5:5" x14ac:dyDescent="0.2">
      <c r="E293" s="70"/>
    </row>
    <row r="294" spans="5:5" x14ac:dyDescent="0.2">
      <c r="E294" s="70"/>
    </row>
    <row r="295" spans="5:5" x14ac:dyDescent="0.2">
      <c r="E295" s="70"/>
    </row>
    <row r="296" spans="5:5" x14ac:dyDescent="0.2">
      <c r="E296" s="70"/>
    </row>
    <row r="297" spans="5:5" x14ac:dyDescent="0.2">
      <c r="E297" s="70"/>
    </row>
    <row r="298" spans="5:5" x14ac:dyDescent="0.2">
      <c r="E298" s="70"/>
    </row>
    <row r="299" spans="5:5" x14ac:dyDescent="0.2">
      <c r="E299" s="70"/>
    </row>
    <row r="300" spans="5:5" x14ac:dyDescent="0.2">
      <c r="E300" s="70"/>
    </row>
    <row r="301" spans="5:5" x14ac:dyDescent="0.2">
      <c r="E301" s="70"/>
    </row>
    <row r="302" spans="5:5" x14ac:dyDescent="0.2">
      <c r="E302" s="70"/>
    </row>
    <row r="303" spans="5:5" x14ac:dyDescent="0.2">
      <c r="E303" s="70"/>
    </row>
    <row r="304" spans="5:5" x14ac:dyDescent="0.2">
      <c r="E304" s="70"/>
    </row>
    <row r="305" spans="5:5" x14ac:dyDescent="0.2">
      <c r="E305" s="70"/>
    </row>
    <row r="306" spans="5:5" x14ac:dyDescent="0.2">
      <c r="E306" s="70"/>
    </row>
    <row r="307" spans="5:5" x14ac:dyDescent="0.2">
      <c r="E307" s="70"/>
    </row>
    <row r="308" spans="5:5" x14ac:dyDescent="0.2">
      <c r="E308" s="70"/>
    </row>
    <row r="309" spans="5:5" x14ac:dyDescent="0.2">
      <c r="E309" s="70"/>
    </row>
    <row r="310" spans="5:5" x14ac:dyDescent="0.2">
      <c r="E310" s="70"/>
    </row>
    <row r="311" spans="5:5" x14ac:dyDescent="0.2">
      <c r="E311" s="70"/>
    </row>
    <row r="312" spans="5:5" x14ac:dyDescent="0.2">
      <c r="E312" s="70"/>
    </row>
    <row r="313" spans="5:5" x14ac:dyDescent="0.2">
      <c r="E313" s="70"/>
    </row>
    <row r="314" spans="5:5" x14ac:dyDescent="0.2">
      <c r="E314" s="70"/>
    </row>
    <row r="315" spans="5:5" x14ac:dyDescent="0.2">
      <c r="E315" s="70"/>
    </row>
    <row r="316" spans="5:5" x14ac:dyDescent="0.2">
      <c r="E316" s="70"/>
    </row>
    <row r="317" spans="5:5" x14ac:dyDescent="0.2">
      <c r="E317" s="70"/>
    </row>
    <row r="318" spans="5:5" x14ac:dyDescent="0.2">
      <c r="E318" s="70"/>
    </row>
    <row r="319" spans="5:5" x14ac:dyDescent="0.2">
      <c r="E319" s="70"/>
    </row>
    <row r="320" spans="5:5" x14ac:dyDescent="0.2">
      <c r="E320" s="70"/>
    </row>
    <row r="321" spans="5:5" x14ac:dyDescent="0.2">
      <c r="E321" s="70"/>
    </row>
    <row r="322" spans="5:5" x14ac:dyDescent="0.2">
      <c r="E322" s="70"/>
    </row>
    <row r="323" spans="5:5" x14ac:dyDescent="0.2">
      <c r="E323" s="70"/>
    </row>
    <row r="324" spans="5:5" x14ac:dyDescent="0.2">
      <c r="E324" s="70"/>
    </row>
    <row r="325" spans="5:5" x14ac:dyDescent="0.2">
      <c r="E325" s="70"/>
    </row>
    <row r="326" spans="5:5" x14ac:dyDescent="0.2">
      <c r="E326" s="70"/>
    </row>
    <row r="327" spans="5:5" x14ac:dyDescent="0.2">
      <c r="E327" s="70"/>
    </row>
    <row r="328" spans="5:5" x14ac:dyDescent="0.2">
      <c r="E328" s="70"/>
    </row>
    <row r="329" spans="5:5" x14ac:dyDescent="0.2">
      <c r="E329" s="70"/>
    </row>
    <row r="330" spans="5:5" x14ac:dyDescent="0.2">
      <c r="E330" s="70"/>
    </row>
    <row r="331" spans="5:5" x14ac:dyDescent="0.2">
      <c r="E331" s="70"/>
    </row>
    <row r="332" spans="5:5" x14ac:dyDescent="0.2">
      <c r="E332" s="70"/>
    </row>
    <row r="333" spans="5:5" x14ac:dyDescent="0.2">
      <c r="E333" s="70"/>
    </row>
    <row r="334" spans="5:5" x14ac:dyDescent="0.2">
      <c r="E334" s="70"/>
    </row>
    <row r="335" spans="5:5" x14ac:dyDescent="0.2">
      <c r="E335" s="70"/>
    </row>
    <row r="336" spans="5:5" x14ac:dyDescent="0.2">
      <c r="E336" s="70"/>
    </row>
    <row r="337" spans="5:5" x14ac:dyDescent="0.2">
      <c r="E337" s="70"/>
    </row>
    <row r="338" spans="5:5" x14ac:dyDescent="0.2">
      <c r="E338" s="70"/>
    </row>
    <row r="339" spans="5:5" x14ac:dyDescent="0.2">
      <c r="E339" s="70"/>
    </row>
    <row r="340" spans="5:5" x14ac:dyDescent="0.2">
      <c r="E340" s="70"/>
    </row>
    <row r="341" spans="5:5" x14ac:dyDescent="0.2">
      <c r="E341" s="70"/>
    </row>
    <row r="342" spans="5:5" x14ac:dyDescent="0.2">
      <c r="E342" s="70"/>
    </row>
    <row r="343" spans="5:5" x14ac:dyDescent="0.2">
      <c r="E343" s="70"/>
    </row>
    <row r="344" spans="5:5" x14ac:dyDescent="0.2">
      <c r="E344" s="70"/>
    </row>
    <row r="345" spans="5:5" x14ac:dyDescent="0.2">
      <c r="E345" s="70"/>
    </row>
    <row r="346" spans="5:5" x14ac:dyDescent="0.2">
      <c r="E346" s="70"/>
    </row>
    <row r="347" spans="5:5" x14ac:dyDescent="0.2">
      <c r="E347" s="70"/>
    </row>
    <row r="348" spans="5:5" x14ac:dyDescent="0.2">
      <c r="E348" s="70"/>
    </row>
    <row r="349" spans="5:5" x14ac:dyDescent="0.2">
      <c r="E349" s="70"/>
    </row>
    <row r="350" spans="5:5" x14ac:dyDescent="0.2">
      <c r="E350" s="70"/>
    </row>
    <row r="351" spans="5:5" x14ac:dyDescent="0.2">
      <c r="E351" s="70"/>
    </row>
    <row r="352" spans="5:5" x14ac:dyDescent="0.2">
      <c r="E352" s="70"/>
    </row>
    <row r="353" spans="5:5" x14ac:dyDescent="0.2">
      <c r="E353" s="70"/>
    </row>
    <row r="354" spans="5:5" x14ac:dyDescent="0.2">
      <c r="E354" s="70"/>
    </row>
    <row r="355" spans="5:5" x14ac:dyDescent="0.2">
      <c r="E355" s="70"/>
    </row>
    <row r="356" spans="5:5" x14ac:dyDescent="0.2">
      <c r="E356" s="70"/>
    </row>
    <row r="357" spans="5:5" x14ac:dyDescent="0.2">
      <c r="E357" s="70"/>
    </row>
    <row r="358" spans="5:5" x14ac:dyDescent="0.2">
      <c r="E358" s="70"/>
    </row>
    <row r="359" spans="5:5" x14ac:dyDescent="0.2">
      <c r="E359" s="70"/>
    </row>
    <row r="360" spans="5:5" x14ac:dyDescent="0.2">
      <c r="E360" s="70"/>
    </row>
    <row r="361" spans="5:5" x14ac:dyDescent="0.2">
      <c r="E361" s="70"/>
    </row>
    <row r="362" spans="5:5" x14ac:dyDescent="0.2">
      <c r="E362" s="70"/>
    </row>
    <row r="363" spans="5:5" x14ac:dyDescent="0.2">
      <c r="E363" s="70"/>
    </row>
    <row r="364" spans="5:5" x14ac:dyDescent="0.2">
      <c r="E364" s="70"/>
    </row>
    <row r="365" spans="5:5" x14ac:dyDescent="0.2">
      <c r="E365" s="70"/>
    </row>
    <row r="366" spans="5:5" x14ac:dyDescent="0.2">
      <c r="E366" s="70"/>
    </row>
    <row r="367" spans="5:5" x14ac:dyDescent="0.2">
      <c r="E367" s="70"/>
    </row>
    <row r="368" spans="5:5" x14ac:dyDescent="0.2">
      <c r="E368" s="70"/>
    </row>
    <row r="369" spans="5:5" x14ac:dyDescent="0.2">
      <c r="E369" s="70"/>
    </row>
    <row r="370" spans="5:5" x14ac:dyDescent="0.2">
      <c r="E370" s="70"/>
    </row>
    <row r="371" spans="5:5" x14ac:dyDescent="0.2">
      <c r="E371" s="70"/>
    </row>
    <row r="372" spans="5:5" x14ac:dyDescent="0.2">
      <c r="E372" s="70"/>
    </row>
    <row r="373" spans="5:5" x14ac:dyDescent="0.2">
      <c r="E373" s="70"/>
    </row>
    <row r="374" spans="5:5" x14ac:dyDescent="0.2">
      <c r="E374" s="70"/>
    </row>
    <row r="375" spans="5:5" x14ac:dyDescent="0.2">
      <c r="E375" s="70"/>
    </row>
    <row r="376" spans="5:5" x14ac:dyDescent="0.2">
      <c r="E376" s="70"/>
    </row>
    <row r="377" spans="5:5" x14ac:dyDescent="0.2">
      <c r="E377" s="70"/>
    </row>
    <row r="378" spans="5:5" x14ac:dyDescent="0.2">
      <c r="E378" s="70"/>
    </row>
    <row r="379" spans="5:5" x14ac:dyDescent="0.2">
      <c r="E379" s="70"/>
    </row>
    <row r="380" spans="5:5" x14ac:dyDescent="0.2">
      <c r="E380" s="70"/>
    </row>
    <row r="381" spans="5:5" x14ac:dyDescent="0.2">
      <c r="E381" s="70"/>
    </row>
    <row r="382" spans="5:5" x14ac:dyDescent="0.2">
      <c r="E382" s="70"/>
    </row>
    <row r="383" spans="5:5" x14ac:dyDescent="0.2">
      <c r="E383" s="70"/>
    </row>
    <row r="384" spans="5:5" x14ac:dyDescent="0.2">
      <c r="E384" s="70"/>
    </row>
    <row r="385" spans="5:5" x14ac:dyDescent="0.2">
      <c r="E385" s="70"/>
    </row>
    <row r="386" spans="5:5" x14ac:dyDescent="0.2">
      <c r="E386" s="70"/>
    </row>
    <row r="387" spans="5:5" x14ac:dyDescent="0.2">
      <c r="E387" s="70"/>
    </row>
    <row r="388" spans="5:5" x14ac:dyDescent="0.2">
      <c r="E388" s="70"/>
    </row>
    <row r="389" spans="5:5" x14ac:dyDescent="0.2">
      <c r="E389" s="70"/>
    </row>
    <row r="390" spans="5:5" x14ac:dyDescent="0.2">
      <c r="E390" s="70"/>
    </row>
    <row r="391" spans="5:5" x14ac:dyDescent="0.2">
      <c r="E391" s="70"/>
    </row>
    <row r="392" spans="5:5" x14ac:dyDescent="0.2">
      <c r="E392" s="70"/>
    </row>
    <row r="393" spans="5:5" x14ac:dyDescent="0.2">
      <c r="E393" s="70"/>
    </row>
    <row r="394" spans="5:5" x14ac:dyDescent="0.2">
      <c r="E394" s="70"/>
    </row>
    <row r="395" spans="5:5" x14ac:dyDescent="0.2">
      <c r="E395" s="70"/>
    </row>
    <row r="396" spans="5:5" x14ac:dyDescent="0.2">
      <c r="E396" s="70"/>
    </row>
    <row r="397" spans="5:5" x14ac:dyDescent="0.2">
      <c r="E397" s="70"/>
    </row>
    <row r="398" spans="5:5" x14ac:dyDescent="0.2">
      <c r="E398" s="70"/>
    </row>
    <row r="399" spans="5:5" x14ac:dyDescent="0.2">
      <c r="E399" s="70"/>
    </row>
    <row r="400" spans="5:5" x14ac:dyDescent="0.2">
      <c r="E400" s="70"/>
    </row>
    <row r="401" spans="5:5" x14ac:dyDescent="0.2">
      <c r="E401" s="70"/>
    </row>
    <row r="402" spans="5:5" x14ac:dyDescent="0.2">
      <c r="E402" s="70"/>
    </row>
    <row r="403" spans="5:5" x14ac:dyDescent="0.2">
      <c r="E403" s="70"/>
    </row>
    <row r="404" spans="5:5" x14ac:dyDescent="0.2">
      <c r="E404" s="70"/>
    </row>
    <row r="405" spans="5:5" x14ac:dyDescent="0.2">
      <c r="E405" s="70"/>
    </row>
    <row r="406" spans="5:5" x14ac:dyDescent="0.2">
      <c r="E406" s="70"/>
    </row>
    <row r="407" spans="5:5" x14ac:dyDescent="0.2">
      <c r="E407" s="70"/>
    </row>
    <row r="408" spans="5:5" x14ac:dyDescent="0.2">
      <c r="E408" s="70"/>
    </row>
    <row r="409" spans="5:5" x14ac:dyDescent="0.2">
      <c r="E409" s="70"/>
    </row>
    <row r="410" spans="5:5" x14ac:dyDescent="0.2">
      <c r="E410" s="70"/>
    </row>
    <row r="411" spans="5:5" x14ac:dyDescent="0.2">
      <c r="E411" s="70"/>
    </row>
    <row r="412" spans="5:5" x14ac:dyDescent="0.2">
      <c r="E412" s="70"/>
    </row>
    <row r="413" spans="5:5" x14ac:dyDescent="0.2">
      <c r="E413" s="70"/>
    </row>
    <row r="414" spans="5:5" x14ac:dyDescent="0.2">
      <c r="E414" s="70"/>
    </row>
    <row r="415" spans="5:5" x14ac:dyDescent="0.2">
      <c r="E415" s="70"/>
    </row>
    <row r="416" spans="5:5" x14ac:dyDescent="0.2">
      <c r="E416" s="70"/>
    </row>
    <row r="417" spans="5:5" x14ac:dyDescent="0.2">
      <c r="E417" s="70"/>
    </row>
    <row r="418" spans="5:5" x14ac:dyDescent="0.2">
      <c r="E418" s="70"/>
    </row>
    <row r="419" spans="5:5" x14ac:dyDescent="0.2">
      <c r="E419" s="70"/>
    </row>
    <row r="420" spans="5:5" x14ac:dyDescent="0.2">
      <c r="E420" s="70"/>
    </row>
    <row r="421" spans="5:5" x14ac:dyDescent="0.2">
      <c r="E421" s="70"/>
    </row>
    <row r="422" spans="5:5" x14ac:dyDescent="0.2">
      <c r="E422" s="70"/>
    </row>
    <row r="423" spans="5:5" x14ac:dyDescent="0.2">
      <c r="E423" s="70"/>
    </row>
    <row r="424" spans="5:5" x14ac:dyDescent="0.2">
      <c r="E424" s="70"/>
    </row>
    <row r="425" spans="5:5" x14ac:dyDescent="0.2">
      <c r="E425" s="70"/>
    </row>
    <row r="426" spans="5:5" x14ac:dyDescent="0.2">
      <c r="E426" s="70"/>
    </row>
    <row r="427" spans="5:5" x14ac:dyDescent="0.2">
      <c r="E427" s="70"/>
    </row>
    <row r="428" spans="5:5" x14ac:dyDescent="0.2">
      <c r="E428" s="70"/>
    </row>
    <row r="429" spans="5:5" x14ac:dyDescent="0.2">
      <c r="E429" s="70"/>
    </row>
    <row r="430" spans="5:5" x14ac:dyDescent="0.2">
      <c r="E430" s="70"/>
    </row>
    <row r="431" spans="5:5" x14ac:dyDescent="0.2">
      <c r="E431" s="70"/>
    </row>
    <row r="432" spans="5:5" x14ac:dyDescent="0.2">
      <c r="E432" s="70"/>
    </row>
    <row r="433" spans="5:5" x14ac:dyDescent="0.2">
      <c r="E433" s="70"/>
    </row>
    <row r="434" spans="5:5" x14ac:dyDescent="0.2">
      <c r="E434" s="70"/>
    </row>
    <row r="435" spans="5:5" x14ac:dyDescent="0.2">
      <c r="E435" s="70"/>
    </row>
    <row r="436" spans="5:5" x14ac:dyDescent="0.2">
      <c r="E436" s="70"/>
    </row>
    <row r="437" spans="5:5" x14ac:dyDescent="0.2">
      <c r="E437" s="70"/>
    </row>
    <row r="438" spans="5:5" x14ac:dyDescent="0.2">
      <c r="E438" s="70"/>
    </row>
    <row r="439" spans="5:5" x14ac:dyDescent="0.2">
      <c r="E439" s="70"/>
    </row>
    <row r="440" spans="5:5" x14ac:dyDescent="0.2">
      <c r="E440" s="70"/>
    </row>
    <row r="441" spans="5:5" x14ac:dyDescent="0.2">
      <c r="E441" s="70"/>
    </row>
    <row r="442" spans="5:5" x14ac:dyDescent="0.2">
      <c r="E442" s="70"/>
    </row>
    <row r="443" spans="5:5" x14ac:dyDescent="0.2">
      <c r="E443" s="70"/>
    </row>
    <row r="444" spans="5:5" x14ac:dyDescent="0.2">
      <c r="E444" s="70"/>
    </row>
    <row r="445" spans="5:5" x14ac:dyDescent="0.2">
      <c r="E445" s="70"/>
    </row>
    <row r="446" spans="5:5" x14ac:dyDescent="0.2">
      <c r="E446" s="70"/>
    </row>
    <row r="447" spans="5:5" x14ac:dyDescent="0.2">
      <c r="E447" s="70"/>
    </row>
    <row r="448" spans="5:5" x14ac:dyDescent="0.2">
      <c r="E448" s="70"/>
    </row>
    <row r="449" spans="5:5" x14ac:dyDescent="0.2">
      <c r="E449" s="70"/>
    </row>
    <row r="450" spans="5:5" x14ac:dyDescent="0.2">
      <c r="E450" s="70"/>
    </row>
    <row r="451" spans="5:5" x14ac:dyDescent="0.2">
      <c r="E451" s="70"/>
    </row>
    <row r="452" spans="5:5" x14ac:dyDescent="0.2">
      <c r="E452" s="70"/>
    </row>
    <row r="453" spans="5:5" x14ac:dyDescent="0.2">
      <c r="E453" s="70"/>
    </row>
    <row r="454" spans="5:5" x14ac:dyDescent="0.2">
      <c r="E454" s="70"/>
    </row>
    <row r="455" spans="5:5" x14ac:dyDescent="0.2">
      <c r="E455" s="70"/>
    </row>
    <row r="456" spans="5:5" x14ac:dyDescent="0.2">
      <c r="E456" s="70"/>
    </row>
    <row r="457" spans="5:5" x14ac:dyDescent="0.2">
      <c r="E457" s="70"/>
    </row>
    <row r="458" spans="5:5" x14ac:dyDescent="0.2">
      <c r="E458" s="70"/>
    </row>
    <row r="459" spans="5:5" x14ac:dyDescent="0.2">
      <c r="E459" s="70"/>
    </row>
    <row r="460" spans="5:5" x14ac:dyDescent="0.2">
      <c r="E460" s="70"/>
    </row>
    <row r="461" spans="5:5" x14ac:dyDescent="0.2">
      <c r="E461" s="70"/>
    </row>
    <row r="462" spans="5:5" x14ac:dyDescent="0.2">
      <c r="E462" s="70"/>
    </row>
    <row r="463" spans="5:5" x14ac:dyDescent="0.2">
      <c r="E463" s="70"/>
    </row>
    <row r="464" spans="5:5" x14ac:dyDescent="0.2">
      <c r="E464" s="70"/>
    </row>
    <row r="465" spans="5:5" x14ac:dyDescent="0.2">
      <c r="E465" s="70"/>
    </row>
    <row r="466" spans="5:5" x14ac:dyDescent="0.2">
      <c r="E466" s="70"/>
    </row>
    <row r="467" spans="5:5" x14ac:dyDescent="0.2">
      <c r="E467" s="70"/>
    </row>
    <row r="468" spans="5:5" x14ac:dyDescent="0.2">
      <c r="E468" s="70"/>
    </row>
    <row r="469" spans="5:5" x14ac:dyDescent="0.2">
      <c r="E469" s="70"/>
    </row>
    <row r="470" spans="5:5" x14ac:dyDescent="0.2">
      <c r="E470" s="70"/>
    </row>
    <row r="471" spans="5:5" x14ac:dyDescent="0.2">
      <c r="E471" s="70"/>
    </row>
    <row r="472" spans="5:5" x14ac:dyDescent="0.2">
      <c r="E472" s="70"/>
    </row>
    <row r="473" spans="5:5" x14ac:dyDescent="0.2">
      <c r="E473" s="70"/>
    </row>
    <row r="474" spans="5:5" x14ac:dyDescent="0.2">
      <c r="E474" s="70"/>
    </row>
    <row r="475" spans="5:5" x14ac:dyDescent="0.2">
      <c r="E475" s="70"/>
    </row>
    <row r="476" spans="5:5" x14ac:dyDescent="0.2">
      <c r="E476" s="70"/>
    </row>
    <row r="477" spans="5:5" x14ac:dyDescent="0.2">
      <c r="E477" s="70"/>
    </row>
    <row r="478" spans="5:5" x14ac:dyDescent="0.2">
      <c r="E478" s="70"/>
    </row>
    <row r="479" spans="5:5" x14ac:dyDescent="0.2">
      <c r="E479" s="70"/>
    </row>
    <row r="480" spans="5:5" x14ac:dyDescent="0.2">
      <c r="E480" s="70"/>
    </row>
    <row r="481" spans="5:5" x14ac:dyDescent="0.2">
      <c r="E481" s="70"/>
    </row>
    <row r="482" spans="5:5" x14ac:dyDescent="0.2">
      <c r="E482" s="70"/>
    </row>
    <row r="483" spans="5:5" x14ac:dyDescent="0.2">
      <c r="E483" s="70"/>
    </row>
    <row r="484" spans="5:5" x14ac:dyDescent="0.2">
      <c r="E484" s="70"/>
    </row>
    <row r="485" spans="5:5" x14ac:dyDescent="0.2">
      <c r="E485" s="70"/>
    </row>
    <row r="486" spans="5:5" x14ac:dyDescent="0.2">
      <c r="E486" s="70"/>
    </row>
    <row r="487" spans="5:5" x14ac:dyDescent="0.2">
      <c r="E487" s="70"/>
    </row>
    <row r="488" spans="5:5" x14ac:dyDescent="0.2">
      <c r="E488" s="70"/>
    </row>
    <row r="489" spans="5:5" x14ac:dyDescent="0.2">
      <c r="E489" s="70"/>
    </row>
    <row r="490" spans="5:5" x14ac:dyDescent="0.2">
      <c r="E490" s="70"/>
    </row>
    <row r="491" spans="5:5" x14ac:dyDescent="0.2">
      <c r="E491" s="70"/>
    </row>
    <row r="492" spans="5:5" x14ac:dyDescent="0.2">
      <c r="E492" s="70"/>
    </row>
    <row r="493" spans="5:5" x14ac:dyDescent="0.2">
      <c r="E493" s="70"/>
    </row>
    <row r="494" spans="5:5" x14ac:dyDescent="0.2">
      <c r="E494" s="70"/>
    </row>
    <row r="495" spans="5:5" x14ac:dyDescent="0.2">
      <c r="E495" s="70"/>
    </row>
    <row r="496" spans="5:5" x14ac:dyDescent="0.2">
      <c r="E496" s="70"/>
    </row>
    <row r="497" spans="5:5" x14ac:dyDescent="0.2">
      <c r="E497" s="70"/>
    </row>
    <row r="498" spans="5:5" x14ac:dyDescent="0.2">
      <c r="E498" s="70"/>
    </row>
    <row r="499" spans="5:5" x14ac:dyDescent="0.2">
      <c r="E499" s="70"/>
    </row>
    <row r="500" spans="5:5" x14ac:dyDescent="0.2">
      <c r="E500" s="70"/>
    </row>
    <row r="501" spans="5:5" x14ac:dyDescent="0.2">
      <c r="E501" s="70"/>
    </row>
    <row r="502" spans="5:5" x14ac:dyDescent="0.2">
      <c r="E502" s="70"/>
    </row>
    <row r="503" spans="5:5" x14ac:dyDescent="0.2">
      <c r="E503" s="70"/>
    </row>
    <row r="504" spans="5:5" x14ac:dyDescent="0.2">
      <c r="E504" s="70"/>
    </row>
    <row r="505" spans="5:5" x14ac:dyDescent="0.2">
      <c r="E505" s="70"/>
    </row>
    <row r="506" spans="5:5" x14ac:dyDescent="0.2">
      <c r="E506" s="70"/>
    </row>
    <row r="507" spans="5:5" x14ac:dyDescent="0.2">
      <c r="E507" s="70"/>
    </row>
    <row r="508" spans="5:5" x14ac:dyDescent="0.2">
      <c r="E508" s="70"/>
    </row>
    <row r="509" spans="5:5" x14ac:dyDescent="0.2">
      <c r="E509" s="70"/>
    </row>
    <row r="510" spans="5:5" x14ac:dyDescent="0.2">
      <c r="E510" s="70"/>
    </row>
    <row r="511" spans="5:5" x14ac:dyDescent="0.2">
      <c r="E511" s="70"/>
    </row>
    <row r="512" spans="5:5" x14ac:dyDescent="0.2">
      <c r="E512" s="70"/>
    </row>
    <row r="513" spans="5:5" x14ac:dyDescent="0.2">
      <c r="E513" s="70"/>
    </row>
    <row r="514" spans="5:5" x14ac:dyDescent="0.2">
      <c r="E514" s="70"/>
    </row>
    <row r="515" spans="5:5" x14ac:dyDescent="0.2">
      <c r="E515" s="70"/>
    </row>
    <row r="516" spans="5:5" x14ac:dyDescent="0.2">
      <c r="E516" s="70"/>
    </row>
    <row r="517" spans="5:5" x14ac:dyDescent="0.2">
      <c r="E517" s="70"/>
    </row>
    <row r="518" spans="5:5" x14ac:dyDescent="0.2">
      <c r="E518" s="70"/>
    </row>
    <row r="519" spans="5:5" x14ac:dyDescent="0.2">
      <c r="E519" s="70"/>
    </row>
    <row r="520" spans="5:5" x14ac:dyDescent="0.2">
      <c r="E520" s="70"/>
    </row>
    <row r="521" spans="5:5" x14ac:dyDescent="0.2">
      <c r="E521" s="70"/>
    </row>
    <row r="522" spans="5:5" x14ac:dyDescent="0.2">
      <c r="E522" s="70"/>
    </row>
    <row r="523" spans="5:5" x14ac:dyDescent="0.2">
      <c r="E523" s="70"/>
    </row>
    <row r="524" spans="5:5" x14ac:dyDescent="0.2">
      <c r="E524" s="70"/>
    </row>
    <row r="525" spans="5:5" x14ac:dyDescent="0.2">
      <c r="E525" s="70"/>
    </row>
    <row r="526" spans="5:5" x14ac:dyDescent="0.2">
      <c r="E526" s="70"/>
    </row>
    <row r="527" spans="5:5" x14ac:dyDescent="0.2">
      <c r="E527" s="70"/>
    </row>
    <row r="528" spans="5:5" x14ac:dyDescent="0.2">
      <c r="E528" s="70"/>
    </row>
    <row r="529" spans="5:5" x14ac:dyDescent="0.2">
      <c r="E529" s="70"/>
    </row>
    <row r="530" spans="5:5" x14ac:dyDescent="0.2">
      <c r="E530" s="70"/>
    </row>
    <row r="531" spans="5:5" x14ac:dyDescent="0.2">
      <c r="E531" s="70"/>
    </row>
    <row r="532" spans="5:5" x14ac:dyDescent="0.2">
      <c r="E532" s="70"/>
    </row>
    <row r="533" spans="5:5" x14ac:dyDescent="0.2">
      <c r="E533" s="70"/>
    </row>
    <row r="534" spans="5:5" x14ac:dyDescent="0.2">
      <c r="E534" s="70"/>
    </row>
    <row r="535" spans="5:5" x14ac:dyDescent="0.2">
      <c r="E535" s="70"/>
    </row>
    <row r="536" spans="5:5" x14ac:dyDescent="0.2">
      <c r="E536" s="70"/>
    </row>
    <row r="537" spans="5:5" x14ac:dyDescent="0.2">
      <c r="E537" s="70"/>
    </row>
    <row r="538" spans="5:5" x14ac:dyDescent="0.2">
      <c r="E538" s="70"/>
    </row>
    <row r="539" spans="5:5" x14ac:dyDescent="0.2">
      <c r="E539" s="70"/>
    </row>
    <row r="540" spans="5:5" x14ac:dyDescent="0.2">
      <c r="E540" s="70"/>
    </row>
    <row r="541" spans="5:5" x14ac:dyDescent="0.2">
      <c r="E541" s="70"/>
    </row>
    <row r="542" spans="5:5" x14ac:dyDescent="0.2">
      <c r="E542" s="70"/>
    </row>
    <row r="543" spans="5:5" x14ac:dyDescent="0.2">
      <c r="E543" s="70"/>
    </row>
    <row r="544" spans="5:5" x14ac:dyDescent="0.2">
      <c r="E544" s="70"/>
    </row>
    <row r="545" spans="5:5" x14ac:dyDescent="0.2">
      <c r="E545" s="70"/>
    </row>
    <row r="546" spans="5:5" x14ac:dyDescent="0.2">
      <c r="E546" s="70"/>
    </row>
    <row r="547" spans="5:5" x14ac:dyDescent="0.2">
      <c r="E547" s="70"/>
    </row>
    <row r="548" spans="5:5" x14ac:dyDescent="0.2">
      <c r="E548" s="70"/>
    </row>
    <row r="549" spans="5:5" x14ac:dyDescent="0.2">
      <c r="E549" s="70"/>
    </row>
    <row r="550" spans="5:5" x14ac:dyDescent="0.2">
      <c r="E550" s="70"/>
    </row>
    <row r="551" spans="5:5" x14ac:dyDescent="0.2">
      <c r="E551" s="70"/>
    </row>
    <row r="552" spans="5:5" x14ac:dyDescent="0.2">
      <c r="E552" s="70"/>
    </row>
    <row r="553" spans="5:5" x14ac:dyDescent="0.2">
      <c r="E553" s="70"/>
    </row>
    <row r="554" spans="5:5" x14ac:dyDescent="0.2">
      <c r="E554" s="70"/>
    </row>
    <row r="555" spans="5:5" x14ac:dyDescent="0.2">
      <c r="E555" s="70"/>
    </row>
    <row r="556" spans="5:5" x14ac:dyDescent="0.2">
      <c r="E556" s="70"/>
    </row>
    <row r="557" spans="5:5" x14ac:dyDescent="0.2">
      <c r="E557" s="70"/>
    </row>
    <row r="558" spans="5:5" x14ac:dyDescent="0.2">
      <c r="E558" s="70"/>
    </row>
    <row r="559" spans="5:5" x14ac:dyDescent="0.2">
      <c r="E559" s="70"/>
    </row>
    <row r="560" spans="5:5" x14ac:dyDescent="0.2">
      <c r="E560" s="70"/>
    </row>
    <row r="561" spans="5:5" x14ac:dyDescent="0.2">
      <c r="E561" s="70"/>
    </row>
    <row r="562" spans="5:5" x14ac:dyDescent="0.2">
      <c r="E562" s="70"/>
    </row>
    <row r="563" spans="5:5" x14ac:dyDescent="0.2">
      <c r="E563" s="70"/>
    </row>
    <row r="564" spans="5:5" x14ac:dyDescent="0.2">
      <c r="E564" s="70"/>
    </row>
    <row r="565" spans="5:5" x14ac:dyDescent="0.2">
      <c r="E565" s="70"/>
    </row>
    <row r="566" spans="5:5" x14ac:dyDescent="0.2">
      <c r="E566" s="70"/>
    </row>
    <row r="567" spans="5:5" x14ac:dyDescent="0.2">
      <c r="E567" s="70"/>
    </row>
    <row r="568" spans="5:5" x14ac:dyDescent="0.2">
      <c r="E568" s="70"/>
    </row>
    <row r="569" spans="5:5" x14ac:dyDescent="0.2">
      <c r="E569" s="70"/>
    </row>
    <row r="570" spans="5:5" x14ac:dyDescent="0.2">
      <c r="E570" s="70"/>
    </row>
    <row r="571" spans="5:5" x14ac:dyDescent="0.2">
      <c r="E571" s="70"/>
    </row>
    <row r="572" spans="5:5" x14ac:dyDescent="0.2">
      <c r="E572" s="70"/>
    </row>
    <row r="573" spans="5:5" x14ac:dyDescent="0.2">
      <c r="E573" s="70"/>
    </row>
    <row r="574" spans="5:5" x14ac:dyDescent="0.2">
      <c r="E574" s="70"/>
    </row>
    <row r="575" spans="5:5" x14ac:dyDescent="0.2">
      <c r="E575" s="70"/>
    </row>
    <row r="576" spans="5:5" x14ac:dyDescent="0.2">
      <c r="E576" s="70"/>
    </row>
    <row r="577" spans="5:5" x14ac:dyDescent="0.2">
      <c r="E577" s="70"/>
    </row>
    <row r="578" spans="5:5" x14ac:dyDescent="0.2">
      <c r="E578" s="70"/>
    </row>
    <row r="579" spans="5:5" x14ac:dyDescent="0.2">
      <c r="E579" s="70"/>
    </row>
    <row r="580" spans="5:5" x14ac:dyDescent="0.2">
      <c r="E580" s="70"/>
    </row>
    <row r="581" spans="5:5" x14ac:dyDescent="0.2">
      <c r="E581" s="70"/>
    </row>
    <row r="582" spans="5:5" x14ac:dyDescent="0.2">
      <c r="E582" s="70"/>
    </row>
    <row r="583" spans="5:5" x14ac:dyDescent="0.2">
      <c r="E583" s="70"/>
    </row>
    <row r="584" spans="5:5" x14ac:dyDescent="0.2">
      <c r="E584" s="70"/>
    </row>
    <row r="585" spans="5:5" x14ac:dyDescent="0.2">
      <c r="E585" s="70"/>
    </row>
    <row r="586" spans="5:5" x14ac:dyDescent="0.2">
      <c r="E586" s="70"/>
    </row>
    <row r="587" spans="5:5" x14ac:dyDescent="0.2">
      <c r="E587" s="70"/>
    </row>
    <row r="588" spans="5:5" x14ac:dyDescent="0.2">
      <c r="E588" s="70"/>
    </row>
    <row r="589" spans="5:5" x14ac:dyDescent="0.2">
      <c r="E589" s="70"/>
    </row>
    <row r="590" spans="5:5" x14ac:dyDescent="0.2">
      <c r="E590" s="70"/>
    </row>
    <row r="591" spans="5:5" x14ac:dyDescent="0.2">
      <c r="E591" s="70"/>
    </row>
    <row r="592" spans="5:5" x14ac:dyDescent="0.2">
      <c r="E592" s="70"/>
    </row>
    <row r="593" spans="5:5" x14ac:dyDescent="0.2">
      <c r="E593" s="70"/>
    </row>
    <row r="594" spans="5:5" x14ac:dyDescent="0.2">
      <c r="E594" s="70"/>
    </row>
    <row r="595" spans="5:5" x14ac:dyDescent="0.2">
      <c r="E595" s="70"/>
    </row>
    <row r="596" spans="5:5" x14ac:dyDescent="0.2">
      <c r="E596" s="70"/>
    </row>
    <row r="597" spans="5:5" x14ac:dyDescent="0.2">
      <c r="E597" s="70"/>
    </row>
    <row r="598" spans="5:5" x14ac:dyDescent="0.2">
      <c r="E598" s="70"/>
    </row>
    <row r="599" spans="5:5" x14ac:dyDescent="0.2">
      <c r="E599" s="70"/>
    </row>
    <row r="600" spans="5:5" x14ac:dyDescent="0.2">
      <c r="E600" s="70"/>
    </row>
    <row r="601" spans="5:5" x14ac:dyDescent="0.2">
      <c r="E601" s="70"/>
    </row>
    <row r="602" spans="5:5" x14ac:dyDescent="0.2">
      <c r="E602" s="70"/>
    </row>
    <row r="603" spans="5:5" x14ac:dyDescent="0.2">
      <c r="E603" s="70"/>
    </row>
    <row r="604" spans="5:5" x14ac:dyDescent="0.2">
      <c r="E604" s="70"/>
    </row>
    <row r="605" spans="5:5" x14ac:dyDescent="0.2">
      <c r="E605" s="70"/>
    </row>
    <row r="606" spans="5:5" x14ac:dyDescent="0.2">
      <c r="E606" s="70"/>
    </row>
    <row r="607" spans="5:5" x14ac:dyDescent="0.2">
      <c r="E607" s="70"/>
    </row>
    <row r="608" spans="5:5" x14ac:dyDescent="0.2">
      <c r="E608" s="70"/>
    </row>
    <row r="609" spans="5:5" x14ac:dyDescent="0.2">
      <c r="E609" s="70"/>
    </row>
    <row r="610" spans="5:5" x14ac:dyDescent="0.2">
      <c r="E610" s="70"/>
    </row>
    <row r="611" spans="5:5" x14ac:dyDescent="0.2">
      <c r="E611" s="70"/>
    </row>
    <row r="612" spans="5:5" x14ac:dyDescent="0.2">
      <c r="E612" s="70"/>
    </row>
    <row r="613" spans="5:5" x14ac:dyDescent="0.2">
      <c r="E613" s="70"/>
    </row>
    <row r="614" spans="5:5" x14ac:dyDescent="0.2">
      <c r="E614" s="70"/>
    </row>
    <row r="615" spans="5:5" x14ac:dyDescent="0.2">
      <c r="E615" s="70"/>
    </row>
    <row r="616" spans="5:5" x14ac:dyDescent="0.2">
      <c r="E616" s="70"/>
    </row>
    <row r="617" spans="5:5" x14ac:dyDescent="0.2">
      <c r="E617" s="70"/>
    </row>
    <row r="618" spans="5:5" x14ac:dyDescent="0.2">
      <c r="E618" s="70"/>
    </row>
    <row r="619" spans="5:5" x14ac:dyDescent="0.2">
      <c r="E619" s="70"/>
    </row>
    <row r="620" spans="5:5" x14ac:dyDescent="0.2">
      <c r="E620" s="70"/>
    </row>
    <row r="621" spans="5:5" x14ac:dyDescent="0.2">
      <c r="E621" s="70"/>
    </row>
    <row r="622" spans="5:5" x14ac:dyDescent="0.2">
      <c r="E622" s="70"/>
    </row>
    <row r="623" spans="5:5" x14ac:dyDescent="0.2">
      <c r="E623" s="70"/>
    </row>
    <row r="624" spans="5:5" x14ac:dyDescent="0.2">
      <c r="E624" s="70"/>
    </row>
    <row r="625" spans="5:5" x14ac:dyDescent="0.2">
      <c r="E625" s="70"/>
    </row>
    <row r="626" spans="5:5" x14ac:dyDescent="0.2">
      <c r="E626" s="70"/>
    </row>
    <row r="627" spans="5:5" x14ac:dyDescent="0.2">
      <c r="E627" s="70"/>
    </row>
    <row r="628" spans="5:5" x14ac:dyDescent="0.2">
      <c r="E628" s="70"/>
    </row>
    <row r="629" spans="5:5" x14ac:dyDescent="0.2">
      <c r="E629" s="70"/>
    </row>
    <row r="630" spans="5:5" x14ac:dyDescent="0.2">
      <c r="E630" s="70"/>
    </row>
    <row r="631" spans="5:5" x14ac:dyDescent="0.2">
      <c r="E631" s="70"/>
    </row>
    <row r="632" spans="5:5" x14ac:dyDescent="0.2">
      <c r="E632" s="70"/>
    </row>
    <row r="633" spans="5:5" x14ac:dyDescent="0.2">
      <c r="E633" s="70"/>
    </row>
    <row r="634" spans="5:5" x14ac:dyDescent="0.2">
      <c r="E634" s="70"/>
    </row>
    <row r="635" spans="5:5" x14ac:dyDescent="0.2">
      <c r="E635" s="70"/>
    </row>
    <row r="636" spans="5:5" x14ac:dyDescent="0.2">
      <c r="E636" s="70"/>
    </row>
    <row r="637" spans="5:5" x14ac:dyDescent="0.2">
      <c r="E637" s="70"/>
    </row>
    <row r="638" spans="5:5" x14ac:dyDescent="0.2">
      <c r="E638" s="70"/>
    </row>
    <row r="639" spans="5:5" x14ac:dyDescent="0.2">
      <c r="E639" s="70"/>
    </row>
    <row r="640" spans="5:5" x14ac:dyDescent="0.2">
      <c r="E640" s="70"/>
    </row>
    <row r="641" spans="5:5" x14ac:dyDescent="0.2">
      <c r="E641" s="70"/>
    </row>
    <row r="642" spans="5:5" x14ac:dyDescent="0.2">
      <c r="E642" s="70"/>
    </row>
    <row r="643" spans="5:5" x14ac:dyDescent="0.2">
      <c r="E643" s="70"/>
    </row>
    <row r="644" spans="5:5" x14ac:dyDescent="0.2">
      <c r="E644" s="70"/>
    </row>
    <row r="645" spans="5:5" x14ac:dyDescent="0.2">
      <c r="E645" s="70"/>
    </row>
    <row r="646" spans="5:5" x14ac:dyDescent="0.2">
      <c r="E646" s="70"/>
    </row>
    <row r="647" spans="5:5" x14ac:dyDescent="0.2">
      <c r="E647" s="70"/>
    </row>
    <row r="648" spans="5:5" x14ac:dyDescent="0.2">
      <c r="E648" s="70"/>
    </row>
    <row r="649" spans="5:5" x14ac:dyDescent="0.2">
      <c r="E649" s="70"/>
    </row>
    <row r="650" spans="5:5" x14ac:dyDescent="0.2">
      <c r="E650" s="70"/>
    </row>
    <row r="651" spans="5:5" x14ac:dyDescent="0.2">
      <c r="E651" s="70"/>
    </row>
    <row r="652" spans="5:5" x14ac:dyDescent="0.2">
      <c r="E652" s="70"/>
    </row>
    <row r="653" spans="5:5" x14ac:dyDescent="0.2">
      <c r="E653" s="70"/>
    </row>
    <row r="654" spans="5:5" x14ac:dyDescent="0.2">
      <c r="E654" s="70"/>
    </row>
    <row r="655" spans="5:5" x14ac:dyDescent="0.2">
      <c r="E655" s="70"/>
    </row>
    <row r="656" spans="5:5" x14ac:dyDescent="0.2">
      <c r="E656" s="70"/>
    </row>
    <row r="657" spans="5:5" x14ac:dyDescent="0.2">
      <c r="E657" s="70"/>
    </row>
    <row r="658" spans="5:5" x14ac:dyDescent="0.2">
      <c r="E658" s="70"/>
    </row>
    <row r="659" spans="5:5" x14ac:dyDescent="0.2">
      <c r="E659" s="70"/>
    </row>
    <row r="660" spans="5:5" x14ac:dyDescent="0.2">
      <c r="E660" s="70"/>
    </row>
    <row r="661" spans="5:5" x14ac:dyDescent="0.2">
      <c r="E661" s="70"/>
    </row>
    <row r="662" spans="5:5" x14ac:dyDescent="0.2">
      <c r="E662" s="70"/>
    </row>
    <row r="663" spans="5:5" x14ac:dyDescent="0.2">
      <c r="E663" s="70"/>
    </row>
    <row r="664" spans="5:5" x14ac:dyDescent="0.2">
      <c r="E664" s="70"/>
    </row>
    <row r="665" spans="5:5" x14ac:dyDescent="0.2">
      <c r="E665" s="70"/>
    </row>
    <row r="666" spans="5:5" x14ac:dyDescent="0.2">
      <c r="E666" s="70"/>
    </row>
    <row r="667" spans="5:5" x14ac:dyDescent="0.2">
      <c r="E667" s="70"/>
    </row>
    <row r="668" spans="5:5" x14ac:dyDescent="0.2">
      <c r="E668" s="70"/>
    </row>
    <row r="669" spans="5:5" x14ac:dyDescent="0.2">
      <c r="E669" s="70"/>
    </row>
    <row r="670" spans="5:5" x14ac:dyDescent="0.2">
      <c r="E670" s="70"/>
    </row>
    <row r="671" spans="5:5" x14ac:dyDescent="0.2">
      <c r="E671" s="70"/>
    </row>
    <row r="672" spans="5:5" x14ac:dyDescent="0.2">
      <c r="E672" s="70"/>
    </row>
    <row r="673" spans="5:5" x14ac:dyDescent="0.2">
      <c r="E673" s="70"/>
    </row>
    <row r="674" spans="5:5" x14ac:dyDescent="0.2">
      <c r="E674" s="70"/>
    </row>
    <row r="675" spans="5:5" x14ac:dyDescent="0.2">
      <c r="E675" s="70"/>
    </row>
    <row r="676" spans="5:5" x14ac:dyDescent="0.2">
      <c r="E676" s="70"/>
    </row>
    <row r="677" spans="5:5" x14ac:dyDescent="0.2">
      <c r="E677" s="70"/>
    </row>
    <row r="678" spans="5:5" x14ac:dyDescent="0.2">
      <c r="E678" s="70"/>
    </row>
    <row r="679" spans="5:5" x14ac:dyDescent="0.2">
      <c r="E679" s="70"/>
    </row>
    <row r="680" spans="5:5" x14ac:dyDescent="0.2">
      <c r="E680" s="70"/>
    </row>
    <row r="681" spans="5:5" x14ac:dyDescent="0.2">
      <c r="E681" s="70"/>
    </row>
    <row r="682" spans="5:5" x14ac:dyDescent="0.2">
      <c r="E682" s="70"/>
    </row>
    <row r="683" spans="5:5" x14ac:dyDescent="0.2">
      <c r="E683" s="70"/>
    </row>
    <row r="684" spans="5:5" x14ac:dyDescent="0.2">
      <c r="E684" s="70"/>
    </row>
    <row r="685" spans="5:5" x14ac:dyDescent="0.2">
      <c r="E685" s="70"/>
    </row>
    <row r="686" spans="5:5" x14ac:dyDescent="0.2">
      <c r="E686" s="70"/>
    </row>
    <row r="687" spans="5:5" x14ac:dyDescent="0.2">
      <c r="E687" s="70"/>
    </row>
    <row r="688" spans="5:5" x14ac:dyDescent="0.2">
      <c r="E688" s="70"/>
    </row>
    <row r="689" spans="5:5" x14ac:dyDescent="0.2">
      <c r="E689" s="70"/>
    </row>
    <row r="690" spans="5:5" x14ac:dyDescent="0.2">
      <c r="E690" s="70"/>
    </row>
    <row r="691" spans="5:5" x14ac:dyDescent="0.2">
      <c r="E691" s="70"/>
    </row>
    <row r="692" spans="5:5" x14ac:dyDescent="0.2">
      <c r="E692" s="70"/>
    </row>
    <row r="693" spans="5:5" x14ac:dyDescent="0.2">
      <c r="E693" s="70"/>
    </row>
    <row r="694" spans="5:5" x14ac:dyDescent="0.2">
      <c r="E694" s="70"/>
    </row>
    <row r="695" spans="5:5" x14ac:dyDescent="0.2">
      <c r="E695" s="70"/>
    </row>
    <row r="696" spans="5:5" x14ac:dyDescent="0.2">
      <c r="E696" s="70"/>
    </row>
    <row r="697" spans="5:5" x14ac:dyDescent="0.2">
      <c r="E697" s="70"/>
    </row>
    <row r="698" spans="5:5" x14ac:dyDescent="0.2">
      <c r="E698" s="70"/>
    </row>
    <row r="699" spans="5:5" x14ac:dyDescent="0.2">
      <c r="E699" s="70"/>
    </row>
    <row r="700" spans="5:5" x14ac:dyDescent="0.2">
      <c r="E700" s="70"/>
    </row>
    <row r="701" spans="5:5" x14ac:dyDescent="0.2">
      <c r="E701" s="70"/>
    </row>
    <row r="702" spans="5:5" x14ac:dyDescent="0.2">
      <c r="E702" s="70"/>
    </row>
    <row r="703" spans="5:5" x14ac:dyDescent="0.2">
      <c r="E703" s="70"/>
    </row>
    <row r="704" spans="5:5" x14ac:dyDescent="0.2">
      <c r="E704" s="70"/>
    </row>
    <row r="705" spans="5:5" x14ac:dyDescent="0.2">
      <c r="E705" s="70"/>
    </row>
    <row r="706" spans="5:5" x14ac:dyDescent="0.2">
      <c r="E706" s="70"/>
    </row>
    <row r="707" spans="5:5" x14ac:dyDescent="0.2">
      <c r="E707" s="70"/>
    </row>
    <row r="708" spans="5:5" x14ac:dyDescent="0.2">
      <c r="E708" s="70"/>
    </row>
    <row r="709" spans="5:5" x14ac:dyDescent="0.2">
      <c r="E709" s="70"/>
    </row>
    <row r="710" spans="5:5" x14ac:dyDescent="0.2">
      <c r="E710" s="70"/>
    </row>
    <row r="711" spans="5:5" x14ac:dyDescent="0.2">
      <c r="E711" s="70"/>
    </row>
    <row r="712" spans="5:5" x14ac:dyDescent="0.2">
      <c r="E712" s="70"/>
    </row>
    <row r="713" spans="5:5" x14ac:dyDescent="0.2">
      <c r="E713" s="70"/>
    </row>
    <row r="714" spans="5:5" x14ac:dyDescent="0.2">
      <c r="E714" s="70"/>
    </row>
    <row r="715" spans="5:5" x14ac:dyDescent="0.2">
      <c r="E715" s="70"/>
    </row>
    <row r="716" spans="5:5" x14ac:dyDescent="0.2">
      <c r="E716" s="70"/>
    </row>
    <row r="717" spans="5:5" x14ac:dyDescent="0.2">
      <c r="E717" s="70"/>
    </row>
    <row r="718" spans="5:5" x14ac:dyDescent="0.2">
      <c r="E718" s="70"/>
    </row>
    <row r="719" spans="5:5" x14ac:dyDescent="0.2">
      <c r="E719" s="70"/>
    </row>
    <row r="720" spans="5:5" x14ac:dyDescent="0.2">
      <c r="E720" s="70"/>
    </row>
    <row r="721" spans="5:5" x14ac:dyDescent="0.2">
      <c r="E721" s="70"/>
    </row>
    <row r="722" spans="5:5" x14ac:dyDescent="0.2">
      <c r="E722" s="70"/>
    </row>
    <row r="723" spans="5:5" x14ac:dyDescent="0.2">
      <c r="E723" s="70"/>
    </row>
    <row r="724" spans="5:5" x14ac:dyDescent="0.2">
      <c r="E724" s="70"/>
    </row>
    <row r="725" spans="5:5" x14ac:dyDescent="0.2">
      <c r="E725" s="70"/>
    </row>
    <row r="726" spans="5:5" x14ac:dyDescent="0.2">
      <c r="E726" s="70"/>
    </row>
    <row r="727" spans="5:5" x14ac:dyDescent="0.2">
      <c r="E727" s="70"/>
    </row>
    <row r="728" spans="5:5" x14ac:dyDescent="0.2">
      <c r="E728" s="70"/>
    </row>
    <row r="729" spans="5:5" x14ac:dyDescent="0.2">
      <c r="E729" s="70"/>
    </row>
    <row r="730" spans="5:5" x14ac:dyDescent="0.2">
      <c r="E730" s="70"/>
    </row>
    <row r="731" spans="5:5" x14ac:dyDescent="0.2">
      <c r="E731" s="70"/>
    </row>
    <row r="732" spans="5:5" x14ac:dyDescent="0.2">
      <c r="E732" s="70"/>
    </row>
    <row r="733" spans="5:5" x14ac:dyDescent="0.2">
      <c r="E733" s="70"/>
    </row>
    <row r="734" spans="5:5" x14ac:dyDescent="0.2">
      <c r="E734" s="70"/>
    </row>
    <row r="735" spans="5:5" x14ac:dyDescent="0.2">
      <c r="E735" s="70"/>
    </row>
    <row r="736" spans="5:5" x14ac:dyDescent="0.2">
      <c r="E736" s="70"/>
    </row>
    <row r="737" spans="5:5" x14ac:dyDescent="0.2">
      <c r="E737" s="70"/>
    </row>
    <row r="738" spans="5:5" x14ac:dyDescent="0.2">
      <c r="E738" s="70"/>
    </row>
    <row r="739" spans="5:5" x14ac:dyDescent="0.2">
      <c r="E739" s="70"/>
    </row>
    <row r="740" spans="5:5" x14ac:dyDescent="0.2">
      <c r="E740" s="70"/>
    </row>
    <row r="741" spans="5:5" x14ac:dyDescent="0.2">
      <c r="E741" s="70"/>
    </row>
    <row r="742" spans="5:5" x14ac:dyDescent="0.2">
      <c r="E742" s="70"/>
    </row>
    <row r="743" spans="5:5" x14ac:dyDescent="0.2">
      <c r="E743" s="70"/>
    </row>
    <row r="744" spans="5:5" x14ac:dyDescent="0.2">
      <c r="E744" s="70"/>
    </row>
    <row r="745" spans="5:5" x14ac:dyDescent="0.2">
      <c r="E745" s="70"/>
    </row>
    <row r="746" spans="5:5" x14ac:dyDescent="0.2">
      <c r="E746" s="70"/>
    </row>
    <row r="747" spans="5:5" x14ac:dyDescent="0.2">
      <c r="E747" s="70"/>
    </row>
    <row r="748" spans="5:5" x14ac:dyDescent="0.2">
      <c r="E748" s="70"/>
    </row>
    <row r="749" spans="5:5" x14ac:dyDescent="0.2">
      <c r="E749" s="70"/>
    </row>
    <row r="750" spans="5:5" x14ac:dyDescent="0.2">
      <c r="E750" s="70"/>
    </row>
    <row r="751" spans="5:5" x14ac:dyDescent="0.2">
      <c r="E751" s="70"/>
    </row>
    <row r="752" spans="5:5" x14ac:dyDescent="0.2">
      <c r="E752" s="70"/>
    </row>
    <row r="753" spans="5:5" x14ac:dyDescent="0.2">
      <c r="E753" s="70"/>
    </row>
    <row r="754" spans="5:5" x14ac:dyDescent="0.2">
      <c r="E754" s="70"/>
    </row>
    <row r="755" spans="5:5" x14ac:dyDescent="0.2">
      <c r="E755" s="70"/>
    </row>
    <row r="756" spans="5:5" x14ac:dyDescent="0.2">
      <c r="E756" s="70"/>
    </row>
    <row r="757" spans="5:5" x14ac:dyDescent="0.2">
      <c r="E757" s="70"/>
    </row>
    <row r="758" spans="5:5" x14ac:dyDescent="0.2">
      <c r="E758" s="70"/>
    </row>
    <row r="759" spans="5:5" x14ac:dyDescent="0.2">
      <c r="E759" s="70"/>
    </row>
    <row r="760" spans="5:5" x14ac:dyDescent="0.2">
      <c r="E760" s="70"/>
    </row>
    <row r="761" spans="5:5" x14ac:dyDescent="0.2">
      <c r="E761" s="70"/>
    </row>
    <row r="762" spans="5:5" x14ac:dyDescent="0.2">
      <c r="E762" s="70"/>
    </row>
    <row r="763" spans="5:5" x14ac:dyDescent="0.2">
      <c r="E763" s="70"/>
    </row>
    <row r="764" spans="5:5" x14ac:dyDescent="0.2">
      <c r="E764" s="70"/>
    </row>
    <row r="765" spans="5:5" x14ac:dyDescent="0.2">
      <c r="E765" s="70"/>
    </row>
    <row r="766" spans="5:5" x14ac:dyDescent="0.2">
      <c r="E766" s="70"/>
    </row>
    <row r="767" spans="5:5" x14ac:dyDescent="0.2">
      <c r="E767" s="70"/>
    </row>
    <row r="768" spans="5:5" x14ac:dyDescent="0.2">
      <c r="E768" s="70"/>
    </row>
    <row r="769" spans="5:5" x14ac:dyDescent="0.2">
      <c r="E769" s="70"/>
    </row>
    <row r="770" spans="5:5" x14ac:dyDescent="0.2">
      <c r="E770" s="70"/>
    </row>
    <row r="771" spans="5:5" x14ac:dyDescent="0.2">
      <c r="E771" s="70"/>
    </row>
    <row r="772" spans="5:5" x14ac:dyDescent="0.2">
      <c r="E772" s="70"/>
    </row>
    <row r="773" spans="5:5" x14ac:dyDescent="0.2">
      <c r="E773" s="70"/>
    </row>
    <row r="774" spans="5:5" x14ac:dyDescent="0.2">
      <c r="E774" s="70"/>
    </row>
    <row r="775" spans="5:5" x14ac:dyDescent="0.2">
      <c r="E775" s="70"/>
    </row>
    <row r="776" spans="5:5" x14ac:dyDescent="0.2">
      <c r="E776" s="70"/>
    </row>
    <row r="777" spans="5:5" x14ac:dyDescent="0.2">
      <c r="E777" s="70"/>
    </row>
    <row r="778" spans="5:5" x14ac:dyDescent="0.2">
      <c r="E778" s="70"/>
    </row>
    <row r="779" spans="5:5" x14ac:dyDescent="0.2">
      <c r="E779" s="70"/>
    </row>
    <row r="780" spans="5:5" x14ac:dyDescent="0.2">
      <c r="E780" s="70"/>
    </row>
    <row r="781" spans="5:5" x14ac:dyDescent="0.2">
      <c r="E781" s="70"/>
    </row>
    <row r="782" spans="5:5" x14ac:dyDescent="0.2">
      <c r="E782" s="70"/>
    </row>
    <row r="783" spans="5:5" x14ac:dyDescent="0.2">
      <c r="E783" s="70"/>
    </row>
    <row r="784" spans="5:5" x14ac:dyDescent="0.2">
      <c r="E784" s="70"/>
    </row>
    <row r="785" spans="5:5" x14ac:dyDescent="0.2">
      <c r="E785" s="70"/>
    </row>
    <row r="786" spans="5:5" x14ac:dyDescent="0.2">
      <c r="E786" s="70"/>
    </row>
    <row r="787" spans="5:5" x14ac:dyDescent="0.2">
      <c r="E787" s="70"/>
    </row>
    <row r="788" spans="5:5" x14ac:dyDescent="0.2">
      <c r="E788" s="70"/>
    </row>
    <row r="789" spans="5:5" x14ac:dyDescent="0.2">
      <c r="E789" s="70"/>
    </row>
    <row r="790" spans="5:5" x14ac:dyDescent="0.2">
      <c r="E790" s="70"/>
    </row>
    <row r="791" spans="5:5" x14ac:dyDescent="0.2">
      <c r="E791" s="70"/>
    </row>
    <row r="792" spans="5:5" x14ac:dyDescent="0.2">
      <c r="E792" s="70"/>
    </row>
    <row r="793" spans="5:5" x14ac:dyDescent="0.2">
      <c r="E793" s="70"/>
    </row>
    <row r="794" spans="5:5" x14ac:dyDescent="0.2">
      <c r="E794" s="70"/>
    </row>
    <row r="795" spans="5:5" x14ac:dyDescent="0.2">
      <c r="E795" s="70"/>
    </row>
    <row r="796" spans="5:5" x14ac:dyDescent="0.2">
      <c r="E796" s="70"/>
    </row>
    <row r="797" spans="5:5" x14ac:dyDescent="0.2">
      <c r="E797" s="70"/>
    </row>
    <row r="798" spans="5:5" x14ac:dyDescent="0.2">
      <c r="E798" s="70"/>
    </row>
    <row r="799" spans="5:5" x14ac:dyDescent="0.2">
      <c r="E799" s="70"/>
    </row>
    <row r="800" spans="5:5" x14ac:dyDescent="0.2">
      <c r="E800" s="70"/>
    </row>
    <row r="801" spans="5:5" x14ac:dyDescent="0.2">
      <c r="E801" s="70"/>
    </row>
    <row r="802" spans="5:5" x14ac:dyDescent="0.2">
      <c r="E802" s="70"/>
    </row>
    <row r="803" spans="5:5" x14ac:dyDescent="0.2">
      <c r="E803" s="70"/>
    </row>
    <row r="804" spans="5:5" x14ac:dyDescent="0.2">
      <c r="E804" s="70"/>
    </row>
    <row r="805" spans="5:5" x14ac:dyDescent="0.2">
      <c r="E805" s="70"/>
    </row>
    <row r="806" spans="5:5" x14ac:dyDescent="0.2">
      <c r="E806" s="70"/>
    </row>
    <row r="807" spans="5:5" x14ac:dyDescent="0.2">
      <c r="E807" s="70"/>
    </row>
    <row r="808" spans="5:5" x14ac:dyDescent="0.2">
      <c r="E808" s="70"/>
    </row>
    <row r="809" spans="5:5" x14ac:dyDescent="0.2">
      <c r="E809" s="70"/>
    </row>
    <row r="810" spans="5:5" x14ac:dyDescent="0.2">
      <c r="E810" s="70"/>
    </row>
    <row r="811" spans="5:5" x14ac:dyDescent="0.2">
      <c r="E811" s="70"/>
    </row>
    <row r="812" spans="5:5" x14ac:dyDescent="0.2">
      <c r="E812" s="70"/>
    </row>
    <row r="813" spans="5:5" x14ac:dyDescent="0.2">
      <c r="E813" s="70"/>
    </row>
    <row r="814" spans="5:5" x14ac:dyDescent="0.2">
      <c r="E814" s="70"/>
    </row>
    <row r="815" spans="5:5" x14ac:dyDescent="0.2">
      <c r="E815" s="70"/>
    </row>
    <row r="816" spans="5:5" x14ac:dyDescent="0.2">
      <c r="E816" s="70"/>
    </row>
    <row r="817" spans="5:5" x14ac:dyDescent="0.2">
      <c r="E817" s="70"/>
    </row>
    <row r="818" spans="5:5" x14ac:dyDescent="0.2">
      <c r="E818" s="70"/>
    </row>
    <row r="819" spans="5:5" x14ac:dyDescent="0.2">
      <c r="E819" s="70"/>
    </row>
    <row r="820" spans="5:5" x14ac:dyDescent="0.2">
      <c r="E820" s="70"/>
    </row>
    <row r="821" spans="5:5" x14ac:dyDescent="0.2">
      <c r="E821" s="70"/>
    </row>
    <row r="822" spans="5:5" x14ac:dyDescent="0.2">
      <c r="E822" s="70"/>
    </row>
    <row r="823" spans="5:5" x14ac:dyDescent="0.2">
      <c r="E823" s="70"/>
    </row>
    <row r="824" spans="5:5" x14ac:dyDescent="0.2">
      <c r="E824" s="70"/>
    </row>
    <row r="825" spans="5:5" x14ac:dyDescent="0.2">
      <c r="E825" s="70"/>
    </row>
    <row r="826" spans="5:5" x14ac:dyDescent="0.2">
      <c r="E826" s="70"/>
    </row>
    <row r="827" spans="5:5" x14ac:dyDescent="0.2">
      <c r="E827" s="70"/>
    </row>
    <row r="828" spans="5:5" x14ac:dyDescent="0.2">
      <c r="E828" s="70"/>
    </row>
    <row r="829" spans="5:5" x14ac:dyDescent="0.2">
      <c r="E829" s="70"/>
    </row>
    <row r="830" spans="5:5" x14ac:dyDescent="0.2">
      <c r="E830" s="70"/>
    </row>
    <row r="831" spans="5:5" x14ac:dyDescent="0.2">
      <c r="E831" s="70"/>
    </row>
    <row r="832" spans="5:5" x14ac:dyDescent="0.2">
      <c r="E832" s="70"/>
    </row>
    <row r="833" spans="5:5" x14ac:dyDescent="0.2">
      <c r="E833" s="70"/>
    </row>
    <row r="834" spans="5:5" x14ac:dyDescent="0.2">
      <c r="E834" s="70"/>
    </row>
    <row r="835" spans="5:5" x14ac:dyDescent="0.2">
      <c r="E835" s="70"/>
    </row>
    <row r="836" spans="5:5" x14ac:dyDescent="0.2">
      <c r="E836" s="70"/>
    </row>
    <row r="837" spans="5:5" x14ac:dyDescent="0.2">
      <c r="E837" s="70"/>
    </row>
    <row r="838" spans="5:5" x14ac:dyDescent="0.2">
      <c r="E838" s="70"/>
    </row>
    <row r="839" spans="5:5" x14ac:dyDescent="0.2">
      <c r="E839" s="70"/>
    </row>
    <row r="840" spans="5:5" x14ac:dyDescent="0.2">
      <c r="E840" s="70"/>
    </row>
    <row r="841" spans="5:5" x14ac:dyDescent="0.2">
      <c r="E841" s="70"/>
    </row>
    <row r="842" spans="5:5" x14ac:dyDescent="0.2">
      <c r="E842" s="70"/>
    </row>
    <row r="843" spans="5:5" x14ac:dyDescent="0.2">
      <c r="E843" s="70"/>
    </row>
    <row r="844" spans="5:5" x14ac:dyDescent="0.2">
      <c r="E844" s="70"/>
    </row>
    <row r="845" spans="5:5" x14ac:dyDescent="0.2">
      <c r="E845" s="70"/>
    </row>
    <row r="846" spans="5:5" x14ac:dyDescent="0.2">
      <c r="E846" s="70"/>
    </row>
    <row r="847" spans="5:5" x14ac:dyDescent="0.2">
      <c r="E847" s="70"/>
    </row>
    <row r="848" spans="5:5" x14ac:dyDescent="0.2">
      <c r="E848" s="70"/>
    </row>
    <row r="849" spans="5:5" x14ac:dyDescent="0.2">
      <c r="E849" s="70"/>
    </row>
    <row r="850" spans="5:5" x14ac:dyDescent="0.2">
      <c r="E850" s="70"/>
    </row>
    <row r="851" spans="5:5" x14ac:dyDescent="0.2">
      <c r="E851" s="70"/>
    </row>
    <row r="852" spans="5:5" x14ac:dyDescent="0.2">
      <c r="E852" s="70"/>
    </row>
    <row r="853" spans="5:5" x14ac:dyDescent="0.2">
      <c r="E853" s="70"/>
    </row>
    <row r="854" spans="5:5" x14ac:dyDescent="0.2">
      <c r="E854" s="70"/>
    </row>
    <row r="855" spans="5:5" x14ac:dyDescent="0.2">
      <c r="E855" s="70"/>
    </row>
    <row r="856" spans="5:5" x14ac:dyDescent="0.2">
      <c r="E856" s="70"/>
    </row>
    <row r="857" spans="5:5" x14ac:dyDescent="0.2">
      <c r="E857" s="70"/>
    </row>
    <row r="858" spans="5:5" x14ac:dyDescent="0.2">
      <c r="E858" s="70"/>
    </row>
    <row r="859" spans="5:5" x14ac:dyDescent="0.2">
      <c r="E859" s="70"/>
    </row>
    <row r="860" spans="5:5" x14ac:dyDescent="0.2">
      <c r="E860" s="70"/>
    </row>
    <row r="861" spans="5:5" x14ac:dyDescent="0.2">
      <c r="E861" s="70"/>
    </row>
    <row r="862" spans="5:5" x14ac:dyDescent="0.2">
      <c r="E862" s="70"/>
    </row>
    <row r="863" spans="5:5" x14ac:dyDescent="0.2">
      <c r="E863" s="70"/>
    </row>
    <row r="864" spans="5:5" x14ac:dyDescent="0.2">
      <c r="E864" s="70"/>
    </row>
    <row r="865" spans="5:5" x14ac:dyDescent="0.2">
      <c r="E865" s="70"/>
    </row>
    <row r="866" spans="5:5" x14ac:dyDescent="0.2">
      <c r="E866" s="70"/>
    </row>
    <row r="867" spans="5:5" x14ac:dyDescent="0.2">
      <c r="E867" s="70"/>
    </row>
    <row r="868" spans="5:5" x14ac:dyDescent="0.2">
      <c r="E868" s="70"/>
    </row>
    <row r="869" spans="5:5" x14ac:dyDescent="0.2">
      <c r="E869" s="70"/>
    </row>
    <row r="870" spans="5:5" x14ac:dyDescent="0.2">
      <c r="E870" s="70"/>
    </row>
    <row r="871" spans="5:5" x14ac:dyDescent="0.2">
      <c r="E871" s="70"/>
    </row>
    <row r="872" spans="5:5" x14ac:dyDescent="0.2">
      <c r="E872" s="70"/>
    </row>
    <row r="873" spans="5:5" x14ac:dyDescent="0.2">
      <c r="E873" s="70"/>
    </row>
    <row r="874" spans="5:5" x14ac:dyDescent="0.2">
      <c r="E874" s="70"/>
    </row>
    <row r="875" spans="5:5" x14ac:dyDescent="0.2">
      <c r="E875" s="70"/>
    </row>
    <row r="876" spans="5:5" x14ac:dyDescent="0.2">
      <c r="E876" s="70"/>
    </row>
    <row r="877" spans="5:5" x14ac:dyDescent="0.2">
      <c r="E877" s="70"/>
    </row>
    <row r="878" spans="5:5" x14ac:dyDescent="0.2">
      <c r="E878" s="70"/>
    </row>
    <row r="879" spans="5:5" x14ac:dyDescent="0.2">
      <c r="E879" s="70"/>
    </row>
    <row r="880" spans="5:5" x14ac:dyDescent="0.2">
      <c r="E880" s="70"/>
    </row>
    <row r="881" spans="5:5" x14ac:dyDescent="0.2">
      <c r="E881" s="70"/>
    </row>
    <row r="882" spans="5:5" x14ac:dyDescent="0.2">
      <c r="E882" s="70"/>
    </row>
    <row r="883" spans="5:5" x14ac:dyDescent="0.2">
      <c r="E883" s="70"/>
    </row>
    <row r="884" spans="5:5" x14ac:dyDescent="0.2">
      <c r="E884" s="70"/>
    </row>
    <row r="885" spans="5:5" x14ac:dyDescent="0.2">
      <c r="E885" s="70"/>
    </row>
    <row r="886" spans="5:5" x14ac:dyDescent="0.2">
      <c r="E886" s="70"/>
    </row>
    <row r="887" spans="5:5" x14ac:dyDescent="0.2">
      <c r="E887" s="70"/>
    </row>
    <row r="888" spans="5:5" x14ac:dyDescent="0.2">
      <c r="E888" s="70"/>
    </row>
    <row r="889" spans="5:5" x14ac:dyDescent="0.2">
      <c r="E889" s="70"/>
    </row>
    <row r="890" spans="5:5" x14ac:dyDescent="0.2">
      <c r="E890" s="70"/>
    </row>
    <row r="891" spans="5:5" x14ac:dyDescent="0.2">
      <c r="E891" s="70"/>
    </row>
    <row r="892" spans="5:5" x14ac:dyDescent="0.2">
      <c r="E892" s="70"/>
    </row>
    <row r="893" spans="5:5" x14ac:dyDescent="0.2">
      <c r="E893" s="70"/>
    </row>
    <row r="894" spans="5:5" x14ac:dyDescent="0.2">
      <c r="E894" s="70"/>
    </row>
    <row r="895" spans="5:5" x14ac:dyDescent="0.2">
      <c r="E895" s="70"/>
    </row>
    <row r="896" spans="5:5" x14ac:dyDescent="0.2">
      <c r="E896" s="70"/>
    </row>
    <row r="897" spans="5:5" x14ac:dyDescent="0.2">
      <c r="E897" s="70"/>
    </row>
    <row r="898" spans="5:5" x14ac:dyDescent="0.2">
      <c r="E898" s="70"/>
    </row>
    <row r="899" spans="5:5" x14ac:dyDescent="0.2">
      <c r="E899" s="70"/>
    </row>
    <row r="900" spans="5:5" x14ac:dyDescent="0.2">
      <c r="E900" s="70"/>
    </row>
    <row r="901" spans="5:5" x14ac:dyDescent="0.2">
      <c r="E901" s="70"/>
    </row>
    <row r="902" spans="5:5" x14ac:dyDescent="0.2">
      <c r="E902" s="70"/>
    </row>
    <row r="903" spans="5:5" x14ac:dyDescent="0.2">
      <c r="E903" s="70"/>
    </row>
    <row r="904" spans="5:5" x14ac:dyDescent="0.2">
      <c r="E904" s="70"/>
    </row>
    <row r="905" spans="5:5" x14ac:dyDescent="0.2">
      <c r="E905" s="70"/>
    </row>
    <row r="906" spans="5:5" x14ac:dyDescent="0.2">
      <c r="E906" s="70"/>
    </row>
    <row r="907" spans="5:5" x14ac:dyDescent="0.2">
      <c r="E907" s="70"/>
    </row>
    <row r="908" spans="5:5" x14ac:dyDescent="0.2">
      <c r="E908" s="70"/>
    </row>
    <row r="909" spans="5:5" x14ac:dyDescent="0.2">
      <c r="E909" s="70"/>
    </row>
    <row r="910" spans="5:5" x14ac:dyDescent="0.2">
      <c r="E910" s="70"/>
    </row>
    <row r="911" spans="5:5" x14ac:dyDescent="0.2">
      <c r="E911" s="70"/>
    </row>
    <row r="912" spans="5:5" x14ac:dyDescent="0.2">
      <c r="E912" s="70"/>
    </row>
    <row r="913" spans="5:5" x14ac:dyDescent="0.2">
      <c r="E913" s="70"/>
    </row>
    <row r="914" spans="5:5" x14ac:dyDescent="0.2">
      <c r="E914" s="70"/>
    </row>
    <row r="915" spans="5:5" x14ac:dyDescent="0.2">
      <c r="E915" s="70"/>
    </row>
    <row r="916" spans="5:5" x14ac:dyDescent="0.2">
      <c r="E916" s="70"/>
    </row>
    <row r="917" spans="5:5" x14ac:dyDescent="0.2">
      <c r="E917" s="70"/>
    </row>
    <row r="918" spans="5:5" x14ac:dyDescent="0.2">
      <c r="E918" s="70"/>
    </row>
    <row r="919" spans="5:5" x14ac:dyDescent="0.2">
      <c r="E919" s="70"/>
    </row>
    <row r="920" spans="5:5" x14ac:dyDescent="0.2">
      <c r="E920" s="70"/>
    </row>
    <row r="921" spans="5:5" x14ac:dyDescent="0.2">
      <c r="E921" s="70"/>
    </row>
    <row r="922" spans="5:5" x14ac:dyDescent="0.2">
      <c r="E922" s="70"/>
    </row>
    <row r="923" spans="5:5" x14ac:dyDescent="0.2">
      <c r="E923" s="70"/>
    </row>
    <row r="924" spans="5:5" x14ac:dyDescent="0.2">
      <c r="E924" s="70"/>
    </row>
    <row r="925" spans="5:5" x14ac:dyDescent="0.2">
      <c r="E925" s="70"/>
    </row>
    <row r="926" spans="5:5" x14ac:dyDescent="0.2">
      <c r="E926" s="70"/>
    </row>
    <row r="927" spans="5:5" x14ac:dyDescent="0.2">
      <c r="E927" s="70"/>
    </row>
    <row r="928" spans="5:5" x14ac:dyDescent="0.2">
      <c r="E928" s="70"/>
    </row>
    <row r="929" spans="5:5" x14ac:dyDescent="0.2">
      <c r="E929" s="70"/>
    </row>
    <row r="930" spans="5:5" x14ac:dyDescent="0.2">
      <c r="E930" s="70"/>
    </row>
    <row r="931" spans="5:5" x14ac:dyDescent="0.2">
      <c r="E931" s="70"/>
    </row>
    <row r="932" spans="5:5" x14ac:dyDescent="0.2">
      <c r="E932" s="70"/>
    </row>
    <row r="933" spans="5:5" x14ac:dyDescent="0.2">
      <c r="E933" s="70"/>
    </row>
    <row r="934" spans="5:5" x14ac:dyDescent="0.2">
      <c r="E934" s="70"/>
    </row>
    <row r="935" spans="5:5" x14ac:dyDescent="0.2">
      <c r="E935" s="70"/>
    </row>
    <row r="936" spans="5:5" x14ac:dyDescent="0.2">
      <c r="E936" s="70"/>
    </row>
    <row r="937" spans="5:5" x14ac:dyDescent="0.2">
      <c r="E937" s="70"/>
    </row>
    <row r="938" spans="5:5" x14ac:dyDescent="0.2">
      <c r="E938" s="70"/>
    </row>
    <row r="939" spans="5:5" x14ac:dyDescent="0.2">
      <c r="E939" s="70"/>
    </row>
    <row r="940" spans="5:5" x14ac:dyDescent="0.2">
      <c r="E940" s="70"/>
    </row>
    <row r="941" spans="5:5" x14ac:dyDescent="0.2">
      <c r="E941" s="70"/>
    </row>
    <row r="942" spans="5:5" x14ac:dyDescent="0.2">
      <c r="E942" s="70"/>
    </row>
    <row r="943" spans="5:5" x14ac:dyDescent="0.2">
      <c r="E943" s="70"/>
    </row>
    <row r="944" spans="5:5" x14ac:dyDescent="0.2">
      <c r="E944" s="70"/>
    </row>
    <row r="945" spans="5:5" x14ac:dyDescent="0.2">
      <c r="E945" s="70"/>
    </row>
    <row r="946" spans="5:5" x14ac:dyDescent="0.2">
      <c r="E946" s="70"/>
    </row>
    <row r="947" spans="5:5" x14ac:dyDescent="0.2">
      <c r="E947" s="70"/>
    </row>
    <row r="948" spans="5:5" x14ac:dyDescent="0.2">
      <c r="E948" s="70"/>
    </row>
    <row r="949" spans="5:5" x14ac:dyDescent="0.2">
      <c r="E949" s="70"/>
    </row>
    <row r="950" spans="5:5" x14ac:dyDescent="0.2">
      <c r="E950" s="70"/>
    </row>
    <row r="951" spans="5:5" x14ac:dyDescent="0.2">
      <c r="E951" s="70"/>
    </row>
    <row r="952" spans="5:5" x14ac:dyDescent="0.2">
      <c r="E952" s="70"/>
    </row>
    <row r="953" spans="5:5" x14ac:dyDescent="0.2">
      <c r="E953" s="70"/>
    </row>
    <row r="954" spans="5:5" x14ac:dyDescent="0.2">
      <c r="E954" s="70"/>
    </row>
    <row r="955" spans="5:5" x14ac:dyDescent="0.2">
      <c r="E955" s="70"/>
    </row>
    <row r="956" spans="5:5" x14ac:dyDescent="0.2">
      <c r="E956" s="70"/>
    </row>
    <row r="957" spans="5:5" x14ac:dyDescent="0.2">
      <c r="E957" s="70"/>
    </row>
    <row r="958" spans="5:5" x14ac:dyDescent="0.2">
      <c r="E958" s="70"/>
    </row>
    <row r="959" spans="5:5" x14ac:dyDescent="0.2">
      <c r="E959" s="70"/>
    </row>
    <row r="960" spans="5:5" x14ac:dyDescent="0.2">
      <c r="E960" s="70"/>
    </row>
    <row r="961" spans="5:5" x14ac:dyDescent="0.2">
      <c r="E961" s="70"/>
    </row>
    <row r="962" spans="5:5" x14ac:dyDescent="0.2">
      <c r="E962" s="70"/>
    </row>
    <row r="963" spans="5:5" x14ac:dyDescent="0.2">
      <c r="E963" s="70"/>
    </row>
    <row r="964" spans="5:5" x14ac:dyDescent="0.2">
      <c r="E964" s="70"/>
    </row>
    <row r="965" spans="5:5" x14ac:dyDescent="0.2">
      <c r="E965" s="70"/>
    </row>
    <row r="966" spans="5:5" x14ac:dyDescent="0.2">
      <c r="E966" s="70"/>
    </row>
    <row r="967" spans="5:5" x14ac:dyDescent="0.2">
      <c r="E967" s="70"/>
    </row>
    <row r="968" spans="5:5" x14ac:dyDescent="0.2">
      <c r="E968" s="70"/>
    </row>
    <row r="969" spans="5:5" x14ac:dyDescent="0.2">
      <c r="E969" s="70"/>
    </row>
    <row r="970" spans="5:5" x14ac:dyDescent="0.2">
      <c r="E970" s="70"/>
    </row>
    <row r="971" spans="5:5" x14ac:dyDescent="0.2">
      <c r="E971" s="70"/>
    </row>
    <row r="972" spans="5:5" x14ac:dyDescent="0.2">
      <c r="E972" s="70"/>
    </row>
    <row r="973" spans="5:5" x14ac:dyDescent="0.2">
      <c r="E973" s="70"/>
    </row>
    <row r="974" spans="5:5" x14ac:dyDescent="0.2">
      <c r="E974" s="70"/>
    </row>
    <row r="975" spans="5:5" x14ac:dyDescent="0.2">
      <c r="E975" s="70"/>
    </row>
    <row r="976" spans="5:5" x14ac:dyDescent="0.2">
      <c r="E976" s="70"/>
    </row>
    <row r="977" spans="5:5" x14ac:dyDescent="0.2">
      <c r="E977" s="70"/>
    </row>
    <row r="978" spans="5:5" x14ac:dyDescent="0.2">
      <c r="E978" s="70"/>
    </row>
    <row r="979" spans="5:5" x14ac:dyDescent="0.2">
      <c r="E979" s="70"/>
    </row>
    <row r="980" spans="5:5" x14ac:dyDescent="0.2">
      <c r="E980" s="70"/>
    </row>
    <row r="981" spans="5:5" x14ac:dyDescent="0.2">
      <c r="E981" s="70"/>
    </row>
    <row r="982" spans="5:5" x14ac:dyDescent="0.2">
      <c r="E982" s="70"/>
    </row>
    <row r="983" spans="5:5" x14ac:dyDescent="0.2">
      <c r="E983" s="70"/>
    </row>
    <row r="984" spans="5:5" x14ac:dyDescent="0.2">
      <c r="E984" s="70"/>
    </row>
    <row r="985" spans="5:5" x14ac:dyDescent="0.2">
      <c r="E985" s="70"/>
    </row>
    <row r="986" spans="5:5" x14ac:dyDescent="0.2">
      <c r="E986" s="70"/>
    </row>
    <row r="987" spans="5:5" x14ac:dyDescent="0.2">
      <c r="E987" s="70"/>
    </row>
    <row r="988" spans="5:5" x14ac:dyDescent="0.2">
      <c r="E988" s="70"/>
    </row>
    <row r="989" spans="5:5" x14ac:dyDescent="0.2">
      <c r="E989" s="70"/>
    </row>
    <row r="990" spans="5:5" x14ac:dyDescent="0.2">
      <c r="E990" s="70"/>
    </row>
    <row r="991" spans="5:5" x14ac:dyDescent="0.2">
      <c r="E991" s="70"/>
    </row>
    <row r="992" spans="5:5" x14ac:dyDescent="0.2">
      <c r="E992" s="70"/>
    </row>
    <row r="993" spans="5:5" x14ac:dyDescent="0.2">
      <c r="E993" s="70"/>
    </row>
    <row r="994" spans="5:5" x14ac:dyDescent="0.2">
      <c r="E994" s="70"/>
    </row>
    <row r="995" spans="5:5" x14ac:dyDescent="0.2">
      <c r="E995" s="70"/>
    </row>
    <row r="996" spans="5:5" x14ac:dyDescent="0.2">
      <c r="E996" s="70"/>
    </row>
    <row r="997" spans="5:5" x14ac:dyDescent="0.2">
      <c r="E997" s="70"/>
    </row>
    <row r="998" spans="5:5" x14ac:dyDescent="0.2">
      <c r="E998" s="70"/>
    </row>
    <row r="999" spans="5:5" x14ac:dyDescent="0.2">
      <c r="E999" s="70"/>
    </row>
    <row r="1000" spans="5:5" x14ac:dyDescent="0.2">
      <c r="E1000" s="70"/>
    </row>
    <row r="1001" spans="5:5" x14ac:dyDescent="0.2">
      <c r="E1001" s="70"/>
    </row>
    <row r="1002" spans="5:5" x14ac:dyDescent="0.2">
      <c r="E1002" s="70"/>
    </row>
    <row r="1003" spans="5:5" x14ac:dyDescent="0.2">
      <c r="E1003" s="70"/>
    </row>
    <row r="1004" spans="5:5" x14ac:dyDescent="0.2">
      <c r="E1004" s="70"/>
    </row>
    <row r="1005" spans="5:5" x14ac:dyDescent="0.2">
      <c r="E1005" s="70"/>
    </row>
    <row r="1006" spans="5:5" x14ac:dyDescent="0.2">
      <c r="E1006" s="70"/>
    </row>
    <row r="1007" spans="5:5" x14ac:dyDescent="0.2">
      <c r="E1007" s="70"/>
    </row>
    <row r="1008" spans="5:5" x14ac:dyDescent="0.2">
      <c r="E1008" s="70"/>
    </row>
    <row r="1009" spans="5:5" x14ac:dyDescent="0.2">
      <c r="E1009" s="70"/>
    </row>
    <row r="1010" spans="5:5" x14ac:dyDescent="0.2">
      <c r="E1010" s="70"/>
    </row>
    <row r="1011" spans="5:5" x14ac:dyDescent="0.2">
      <c r="E1011" s="70"/>
    </row>
    <row r="1012" spans="5:5" x14ac:dyDescent="0.2">
      <c r="E1012" s="70"/>
    </row>
    <row r="1013" spans="5:5" x14ac:dyDescent="0.2">
      <c r="E1013" s="70"/>
    </row>
    <row r="1014" spans="5:5" x14ac:dyDescent="0.2">
      <c r="E1014" s="70"/>
    </row>
    <row r="1015" spans="5:5" x14ac:dyDescent="0.2">
      <c r="E1015" s="70"/>
    </row>
    <row r="1016" spans="5:5" x14ac:dyDescent="0.2">
      <c r="E1016" s="70"/>
    </row>
    <row r="1017" spans="5:5" x14ac:dyDescent="0.2">
      <c r="E1017" s="70"/>
    </row>
    <row r="1018" spans="5:5" x14ac:dyDescent="0.2">
      <c r="E1018" s="70"/>
    </row>
    <row r="1019" spans="5:5" x14ac:dyDescent="0.2">
      <c r="E1019" s="70"/>
    </row>
    <row r="1020" spans="5:5" x14ac:dyDescent="0.2">
      <c r="E1020" s="70"/>
    </row>
    <row r="1021" spans="5:5" x14ac:dyDescent="0.2">
      <c r="E1021" s="70"/>
    </row>
    <row r="1022" spans="5:5" x14ac:dyDescent="0.2">
      <c r="E1022" s="70"/>
    </row>
    <row r="1023" spans="5:5" x14ac:dyDescent="0.2">
      <c r="E1023" s="70"/>
    </row>
    <row r="1024" spans="5:5" x14ac:dyDescent="0.2">
      <c r="E1024" s="70"/>
    </row>
    <row r="1025" spans="5:5" x14ac:dyDescent="0.2">
      <c r="E1025" s="70"/>
    </row>
    <row r="1026" spans="5:5" x14ac:dyDescent="0.2">
      <c r="E1026" s="70"/>
    </row>
    <row r="1027" spans="5:5" x14ac:dyDescent="0.2">
      <c r="E1027" s="70"/>
    </row>
    <row r="1028" spans="5:5" x14ac:dyDescent="0.2">
      <c r="E1028" s="70"/>
    </row>
    <row r="1029" spans="5:5" x14ac:dyDescent="0.2">
      <c r="E1029" s="70"/>
    </row>
    <row r="1030" spans="5:5" x14ac:dyDescent="0.2">
      <c r="E1030" s="70"/>
    </row>
    <row r="1031" spans="5:5" x14ac:dyDescent="0.2">
      <c r="E1031" s="70"/>
    </row>
    <row r="1032" spans="5:5" x14ac:dyDescent="0.2">
      <c r="E1032" s="70"/>
    </row>
    <row r="1033" spans="5:5" x14ac:dyDescent="0.2">
      <c r="E1033" s="70"/>
    </row>
    <row r="1034" spans="5:5" x14ac:dyDescent="0.2">
      <c r="E1034" s="70"/>
    </row>
    <row r="1035" spans="5:5" x14ac:dyDescent="0.2">
      <c r="E1035" s="70"/>
    </row>
    <row r="1036" spans="5:5" x14ac:dyDescent="0.2">
      <c r="E1036" s="70"/>
    </row>
    <row r="1037" spans="5:5" x14ac:dyDescent="0.2">
      <c r="E1037" s="70"/>
    </row>
    <row r="1038" spans="5:5" x14ac:dyDescent="0.2">
      <c r="E1038" s="70"/>
    </row>
    <row r="1039" spans="5:5" x14ac:dyDescent="0.2">
      <c r="E1039" s="70"/>
    </row>
    <row r="1040" spans="5:5" x14ac:dyDescent="0.2">
      <c r="E1040" s="70"/>
    </row>
    <row r="1041" spans="5:5" x14ac:dyDescent="0.2">
      <c r="E1041" s="70"/>
    </row>
    <row r="1042" spans="5:5" x14ac:dyDescent="0.2">
      <c r="E1042" s="70"/>
    </row>
    <row r="1043" spans="5:5" x14ac:dyDescent="0.2">
      <c r="E1043" s="70"/>
    </row>
    <row r="1044" spans="5:5" x14ac:dyDescent="0.2">
      <c r="E1044" s="70"/>
    </row>
    <row r="1045" spans="5:5" x14ac:dyDescent="0.2">
      <c r="E1045" s="70"/>
    </row>
    <row r="1046" spans="5:5" x14ac:dyDescent="0.2">
      <c r="E1046" s="70"/>
    </row>
    <row r="1047" spans="5:5" x14ac:dyDescent="0.2">
      <c r="E1047" s="70"/>
    </row>
    <row r="1048" spans="5:5" x14ac:dyDescent="0.2">
      <c r="E1048" s="70"/>
    </row>
    <row r="1049" spans="5:5" x14ac:dyDescent="0.2">
      <c r="E1049" s="70"/>
    </row>
    <row r="1050" spans="5:5" x14ac:dyDescent="0.2">
      <c r="E1050" s="70"/>
    </row>
    <row r="1051" spans="5:5" x14ac:dyDescent="0.2">
      <c r="E1051" s="70"/>
    </row>
    <row r="1052" spans="5:5" x14ac:dyDescent="0.2">
      <c r="E1052" s="70"/>
    </row>
    <row r="1053" spans="5:5" x14ac:dyDescent="0.2">
      <c r="E1053" s="70"/>
    </row>
    <row r="1054" spans="5:5" x14ac:dyDescent="0.2">
      <c r="E1054" s="70"/>
    </row>
    <row r="1055" spans="5:5" x14ac:dyDescent="0.2">
      <c r="E1055" s="70"/>
    </row>
    <row r="1056" spans="5:5" x14ac:dyDescent="0.2">
      <c r="E1056" s="70"/>
    </row>
    <row r="1057" spans="5:5" x14ac:dyDescent="0.2">
      <c r="E1057" s="70"/>
    </row>
    <row r="1058" spans="5:5" x14ac:dyDescent="0.2">
      <c r="E1058" s="70"/>
    </row>
    <row r="1059" spans="5:5" x14ac:dyDescent="0.2">
      <c r="E1059" s="70"/>
    </row>
    <row r="1060" spans="5:5" x14ac:dyDescent="0.2">
      <c r="E1060" s="70"/>
    </row>
    <row r="1061" spans="5:5" x14ac:dyDescent="0.2">
      <c r="E1061" s="70"/>
    </row>
    <row r="1062" spans="5:5" x14ac:dyDescent="0.2">
      <c r="E1062" s="70"/>
    </row>
    <row r="1063" spans="5:5" x14ac:dyDescent="0.2">
      <c r="E1063" s="70"/>
    </row>
    <row r="1064" spans="5:5" x14ac:dyDescent="0.2">
      <c r="E1064" s="70"/>
    </row>
    <row r="1065" spans="5:5" x14ac:dyDescent="0.2">
      <c r="E1065" s="70"/>
    </row>
    <row r="1066" spans="5:5" x14ac:dyDescent="0.2">
      <c r="E1066" s="70"/>
    </row>
    <row r="1067" spans="5:5" x14ac:dyDescent="0.2">
      <c r="E1067" s="70"/>
    </row>
    <row r="1068" spans="5:5" x14ac:dyDescent="0.2">
      <c r="E1068" s="70"/>
    </row>
    <row r="1069" spans="5:5" x14ac:dyDescent="0.2">
      <c r="E1069" s="70"/>
    </row>
    <row r="1070" spans="5:5" x14ac:dyDescent="0.2">
      <c r="E1070" s="70"/>
    </row>
    <row r="1071" spans="5:5" x14ac:dyDescent="0.2">
      <c r="E1071" s="70"/>
    </row>
    <row r="1072" spans="5:5" x14ac:dyDescent="0.2">
      <c r="E1072" s="70"/>
    </row>
    <row r="1073" spans="5:5" x14ac:dyDescent="0.2">
      <c r="E1073" s="70"/>
    </row>
    <row r="1074" spans="5:5" x14ac:dyDescent="0.2">
      <c r="E1074" s="70"/>
    </row>
    <row r="1075" spans="5:5" x14ac:dyDescent="0.2">
      <c r="E1075" s="70"/>
    </row>
    <row r="1076" spans="5:5" x14ac:dyDescent="0.2">
      <c r="E1076" s="70"/>
    </row>
    <row r="1077" spans="5:5" x14ac:dyDescent="0.2">
      <c r="E1077" s="70"/>
    </row>
    <row r="1078" spans="5:5" x14ac:dyDescent="0.2">
      <c r="E1078" s="70"/>
    </row>
    <row r="1079" spans="5:5" x14ac:dyDescent="0.2">
      <c r="E1079" s="70"/>
    </row>
    <row r="1080" spans="5:5" x14ac:dyDescent="0.2">
      <c r="E1080" s="70"/>
    </row>
    <row r="1081" spans="5:5" x14ac:dyDescent="0.2">
      <c r="E1081" s="70"/>
    </row>
    <row r="1082" spans="5:5" x14ac:dyDescent="0.2">
      <c r="E1082" s="70"/>
    </row>
    <row r="1083" spans="5:5" x14ac:dyDescent="0.2">
      <c r="E1083" s="70"/>
    </row>
    <row r="1084" spans="5:5" x14ac:dyDescent="0.2">
      <c r="E1084" s="70"/>
    </row>
    <row r="1085" spans="5:5" x14ac:dyDescent="0.2">
      <c r="E1085" s="70"/>
    </row>
    <row r="1086" spans="5:5" x14ac:dyDescent="0.2">
      <c r="E1086" s="70"/>
    </row>
    <row r="1087" spans="5:5" x14ac:dyDescent="0.2">
      <c r="E1087" s="70"/>
    </row>
    <row r="1088" spans="5:5" x14ac:dyDescent="0.2">
      <c r="E1088" s="70"/>
    </row>
    <row r="1089" spans="5:5" x14ac:dyDescent="0.2">
      <c r="E1089" s="70"/>
    </row>
    <row r="1090" spans="5:5" x14ac:dyDescent="0.2">
      <c r="E1090" s="70"/>
    </row>
    <row r="1091" spans="5:5" x14ac:dyDescent="0.2">
      <c r="E1091" s="70"/>
    </row>
    <row r="1092" spans="5:5" x14ac:dyDescent="0.2">
      <c r="E1092" s="70"/>
    </row>
    <row r="1093" spans="5:5" x14ac:dyDescent="0.2">
      <c r="E1093" s="70"/>
    </row>
    <row r="1094" spans="5:5" x14ac:dyDescent="0.2">
      <c r="E1094" s="70"/>
    </row>
    <row r="1095" spans="5:5" x14ac:dyDescent="0.2">
      <c r="E1095" s="70"/>
    </row>
    <row r="1096" spans="5:5" x14ac:dyDescent="0.2">
      <c r="E1096" s="70"/>
    </row>
    <row r="1097" spans="5:5" x14ac:dyDescent="0.2">
      <c r="E1097" s="70"/>
    </row>
    <row r="1098" spans="5:5" x14ac:dyDescent="0.2">
      <c r="E1098" s="70"/>
    </row>
    <row r="1099" spans="5:5" x14ac:dyDescent="0.2">
      <c r="E1099" s="70"/>
    </row>
    <row r="1100" spans="5:5" x14ac:dyDescent="0.2">
      <c r="E1100" s="70"/>
    </row>
    <row r="1101" spans="5:5" x14ac:dyDescent="0.2">
      <c r="E1101" s="70"/>
    </row>
    <row r="1102" spans="5:5" x14ac:dyDescent="0.2">
      <c r="E1102" s="70"/>
    </row>
    <row r="1103" spans="5:5" x14ac:dyDescent="0.2">
      <c r="E1103" s="70"/>
    </row>
    <row r="1104" spans="5:5" x14ac:dyDescent="0.2">
      <c r="E1104" s="70"/>
    </row>
    <row r="1105" spans="5:5" x14ac:dyDescent="0.2">
      <c r="E1105" s="70"/>
    </row>
    <row r="1106" spans="5:5" x14ac:dyDescent="0.2">
      <c r="E1106" s="70"/>
    </row>
    <row r="1107" spans="5:5" x14ac:dyDescent="0.2">
      <c r="E1107" s="70"/>
    </row>
    <row r="1108" spans="5:5" x14ac:dyDescent="0.2">
      <c r="E1108" s="70"/>
    </row>
    <row r="1109" spans="5:5" x14ac:dyDescent="0.2">
      <c r="E1109" s="70"/>
    </row>
    <row r="1110" spans="5:5" x14ac:dyDescent="0.2">
      <c r="E1110" s="70"/>
    </row>
    <row r="1111" spans="5:5" x14ac:dyDescent="0.2">
      <c r="E1111" s="70"/>
    </row>
    <row r="1112" spans="5:5" x14ac:dyDescent="0.2">
      <c r="E1112" s="70"/>
    </row>
    <row r="1113" spans="5:5" x14ac:dyDescent="0.2">
      <c r="E1113" s="70"/>
    </row>
    <row r="1114" spans="5:5" x14ac:dyDescent="0.2">
      <c r="E1114" s="70"/>
    </row>
    <row r="1115" spans="5:5" x14ac:dyDescent="0.2">
      <c r="E1115" s="70"/>
    </row>
    <row r="1116" spans="5:5" x14ac:dyDescent="0.2">
      <c r="E1116" s="70"/>
    </row>
    <row r="1117" spans="5:5" x14ac:dyDescent="0.2">
      <c r="E1117" s="70"/>
    </row>
    <row r="1118" spans="5:5" x14ac:dyDescent="0.2">
      <c r="E1118" s="70"/>
    </row>
    <row r="1119" spans="5:5" x14ac:dyDescent="0.2">
      <c r="E1119" s="70"/>
    </row>
    <row r="1120" spans="5:5" x14ac:dyDescent="0.2">
      <c r="E1120" s="70"/>
    </row>
    <row r="1121" spans="5:5" x14ac:dyDescent="0.2">
      <c r="E1121" s="70"/>
    </row>
    <row r="1122" spans="5:5" x14ac:dyDescent="0.2">
      <c r="E1122" s="70"/>
    </row>
    <row r="1123" spans="5:5" x14ac:dyDescent="0.2">
      <c r="E1123" s="70"/>
    </row>
    <row r="1124" spans="5:5" x14ac:dyDescent="0.2">
      <c r="E1124" s="70"/>
    </row>
    <row r="1125" spans="5:5" x14ac:dyDescent="0.2">
      <c r="E1125" s="70"/>
    </row>
    <row r="1126" spans="5:5" x14ac:dyDescent="0.2">
      <c r="E1126" s="70"/>
    </row>
    <row r="1127" spans="5:5" x14ac:dyDescent="0.2">
      <c r="E1127" s="70"/>
    </row>
    <row r="1128" spans="5:5" x14ac:dyDescent="0.2">
      <c r="E1128" s="70"/>
    </row>
    <row r="1129" spans="5:5" x14ac:dyDescent="0.2">
      <c r="E1129" s="70"/>
    </row>
    <row r="1130" spans="5:5" x14ac:dyDescent="0.2">
      <c r="E1130" s="70"/>
    </row>
    <row r="1131" spans="5:5" x14ac:dyDescent="0.2">
      <c r="E1131" s="70"/>
    </row>
    <row r="1132" spans="5:5" x14ac:dyDescent="0.2">
      <c r="E1132" s="70"/>
    </row>
    <row r="1133" spans="5:5" x14ac:dyDescent="0.2">
      <c r="E1133" s="70"/>
    </row>
    <row r="1134" spans="5:5" x14ac:dyDescent="0.2">
      <c r="E1134" s="70"/>
    </row>
    <row r="1135" spans="5:5" x14ac:dyDescent="0.2">
      <c r="E1135" s="70"/>
    </row>
    <row r="1136" spans="5:5" x14ac:dyDescent="0.2">
      <c r="E1136" s="70"/>
    </row>
    <row r="1137" spans="5:5" x14ac:dyDescent="0.2">
      <c r="E1137" s="70"/>
    </row>
    <row r="1138" spans="5:5" x14ac:dyDescent="0.2">
      <c r="E1138" s="70"/>
    </row>
    <row r="1139" spans="5:5" x14ac:dyDescent="0.2">
      <c r="E1139" s="70"/>
    </row>
    <row r="1140" spans="5:5" x14ac:dyDescent="0.2">
      <c r="E1140" s="70"/>
    </row>
    <row r="1141" spans="5:5" x14ac:dyDescent="0.2">
      <c r="E1141" s="70"/>
    </row>
    <row r="1142" spans="5:5" x14ac:dyDescent="0.2">
      <c r="E1142" s="70"/>
    </row>
    <row r="1143" spans="5:5" x14ac:dyDescent="0.2">
      <c r="E1143" s="70"/>
    </row>
    <row r="1144" spans="5:5" x14ac:dyDescent="0.2">
      <c r="E1144" s="70"/>
    </row>
    <row r="1145" spans="5:5" x14ac:dyDescent="0.2">
      <c r="E1145" s="70"/>
    </row>
    <row r="1146" spans="5:5" x14ac:dyDescent="0.2">
      <c r="E1146" s="70"/>
    </row>
    <row r="1147" spans="5:5" x14ac:dyDescent="0.2">
      <c r="E1147" s="70"/>
    </row>
    <row r="1148" spans="5:5" x14ac:dyDescent="0.2">
      <c r="E1148" s="70"/>
    </row>
    <row r="1149" spans="5:5" x14ac:dyDescent="0.2">
      <c r="E1149" s="70"/>
    </row>
    <row r="1150" spans="5:5" x14ac:dyDescent="0.2">
      <c r="E1150" s="70"/>
    </row>
    <row r="1151" spans="5:5" x14ac:dyDescent="0.2">
      <c r="E1151" s="70"/>
    </row>
    <row r="1152" spans="5:5" x14ac:dyDescent="0.2">
      <c r="E1152" s="70"/>
    </row>
    <row r="1153" spans="5:5" x14ac:dyDescent="0.2">
      <c r="E1153" s="70"/>
    </row>
    <row r="1154" spans="5:5" x14ac:dyDescent="0.2">
      <c r="E1154" s="70"/>
    </row>
    <row r="1155" spans="5:5" x14ac:dyDescent="0.2">
      <c r="E1155" s="70"/>
    </row>
    <row r="1156" spans="5:5" x14ac:dyDescent="0.2">
      <c r="E1156" s="70"/>
    </row>
    <row r="1157" spans="5:5" x14ac:dyDescent="0.2">
      <c r="E1157" s="70"/>
    </row>
    <row r="1158" spans="5:5" x14ac:dyDescent="0.2">
      <c r="E1158" s="70"/>
    </row>
    <row r="1159" spans="5:5" x14ac:dyDescent="0.2">
      <c r="E1159" s="70"/>
    </row>
    <row r="1160" spans="5:5" x14ac:dyDescent="0.2">
      <c r="E1160" s="70"/>
    </row>
    <row r="1161" spans="5:5" x14ac:dyDescent="0.2">
      <c r="E1161" s="70"/>
    </row>
    <row r="1162" spans="5:5" x14ac:dyDescent="0.2">
      <c r="E1162" s="70"/>
    </row>
    <row r="1163" spans="5:5" x14ac:dyDescent="0.2">
      <c r="E1163" s="70"/>
    </row>
    <row r="1164" spans="5:5" x14ac:dyDescent="0.2">
      <c r="E1164" s="70"/>
    </row>
    <row r="1165" spans="5:5" x14ac:dyDescent="0.2">
      <c r="E1165" s="70"/>
    </row>
    <row r="1166" spans="5:5" x14ac:dyDescent="0.2">
      <c r="E1166" s="70"/>
    </row>
    <row r="1167" spans="5:5" x14ac:dyDescent="0.2">
      <c r="E1167" s="70"/>
    </row>
    <row r="1168" spans="5:5" x14ac:dyDescent="0.2">
      <c r="E1168" s="70"/>
    </row>
    <row r="1169" spans="5:5" x14ac:dyDescent="0.2">
      <c r="E1169" s="70"/>
    </row>
    <row r="1170" spans="5:5" x14ac:dyDescent="0.2">
      <c r="E1170" s="70"/>
    </row>
    <row r="1171" spans="5:5" x14ac:dyDescent="0.2">
      <c r="E1171" s="70"/>
    </row>
    <row r="1172" spans="5:5" x14ac:dyDescent="0.2">
      <c r="E1172" s="70"/>
    </row>
    <row r="1173" spans="5:5" x14ac:dyDescent="0.2">
      <c r="E1173" s="70"/>
    </row>
    <row r="1174" spans="5:5" x14ac:dyDescent="0.2">
      <c r="E1174" s="70"/>
    </row>
    <row r="1175" spans="5:5" x14ac:dyDescent="0.2">
      <c r="E1175" s="70"/>
    </row>
    <row r="1176" spans="5:5" x14ac:dyDescent="0.2">
      <c r="E1176" s="70"/>
    </row>
    <row r="1177" spans="5:5" x14ac:dyDescent="0.2">
      <c r="E1177" s="70"/>
    </row>
    <row r="1178" spans="5:5" x14ac:dyDescent="0.2">
      <c r="E1178" s="70"/>
    </row>
    <row r="1179" spans="5:5" x14ac:dyDescent="0.2">
      <c r="E1179" s="70"/>
    </row>
    <row r="1180" spans="5:5" x14ac:dyDescent="0.2">
      <c r="E1180" s="70"/>
    </row>
    <row r="1181" spans="5:5" x14ac:dyDescent="0.2">
      <c r="E1181" s="70"/>
    </row>
    <row r="1182" spans="5:5" x14ac:dyDescent="0.2">
      <c r="E1182" s="70"/>
    </row>
    <row r="1183" spans="5:5" x14ac:dyDescent="0.2">
      <c r="E1183" s="70"/>
    </row>
    <row r="1184" spans="5:5" x14ac:dyDescent="0.2">
      <c r="E1184" s="70"/>
    </row>
    <row r="1185" spans="5:5" x14ac:dyDescent="0.2">
      <c r="E1185" s="70"/>
    </row>
    <row r="1186" spans="5:5" x14ac:dyDescent="0.2">
      <c r="E1186" s="70"/>
    </row>
    <row r="1187" spans="5:5" x14ac:dyDescent="0.2">
      <c r="E1187" s="70"/>
    </row>
    <row r="1188" spans="5:5" x14ac:dyDescent="0.2">
      <c r="E1188" s="70"/>
    </row>
    <row r="1189" spans="5:5" x14ac:dyDescent="0.2">
      <c r="E1189" s="70"/>
    </row>
    <row r="1190" spans="5:5" x14ac:dyDescent="0.2">
      <c r="E1190" s="70"/>
    </row>
    <row r="1191" spans="5:5" x14ac:dyDescent="0.2">
      <c r="E1191" s="70"/>
    </row>
    <row r="1192" spans="5:5" x14ac:dyDescent="0.2">
      <c r="E1192" s="70"/>
    </row>
    <row r="1193" spans="5:5" x14ac:dyDescent="0.2">
      <c r="E1193" s="70"/>
    </row>
    <row r="1194" spans="5:5" x14ac:dyDescent="0.2">
      <c r="E1194" s="70"/>
    </row>
    <row r="1195" spans="5:5" x14ac:dyDescent="0.2">
      <c r="E1195" s="70"/>
    </row>
    <row r="1196" spans="5:5" x14ac:dyDescent="0.2">
      <c r="E1196" s="70"/>
    </row>
    <row r="1197" spans="5:5" x14ac:dyDescent="0.2">
      <c r="E1197" s="70"/>
    </row>
    <row r="1198" spans="5:5" x14ac:dyDescent="0.2">
      <c r="E1198" s="70"/>
    </row>
    <row r="1199" spans="5:5" x14ac:dyDescent="0.2">
      <c r="E1199" s="70"/>
    </row>
    <row r="1200" spans="5:5" x14ac:dyDescent="0.2">
      <c r="E1200" s="70"/>
    </row>
    <row r="1201" spans="5:5" x14ac:dyDescent="0.2">
      <c r="E1201" s="70"/>
    </row>
    <row r="1202" spans="5:5" x14ac:dyDescent="0.2">
      <c r="E1202" s="70"/>
    </row>
    <row r="1203" spans="5:5" x14ac:dyDescent="0.2">
      <c r="E1203" s="70"/>
    </row>
    <row r="1204" spans="5:5" x14ac:dyDescent="0.2">
      <c r="E1204" s="70"/>
    </row>
    <row r="1205" spans="5:5" x14ac:dyDescent="0.2">
      <c r="E1205" s="70"/>
    </row>
    <row r="1206" spans="5:5" x14ac:dyDescent="0.2">
      <c r="E1206" s="70"/>
    </row>
    <row r="1207" spans="5:5" x14ac:dyDescent="0.2">
      <c r="E1207" s="70"/>
    </row>
    <row r="1208" spans="5:5" x14ac:dyDescent="0.2">
      <c r="E1208" s="70"/>
    </row>
    <row r="1209" spans="5:5" x14ac:dyDescent="0.2">
      <c r="E1209" s="70"/>
    </row>
    <row r="1210" spans="5:5" x14ac:dyDescent="0.2">
      <c r="E1210" s="70"/>
    </row>
    <row r="1211" spans="5:5" x14ac:dyDescent="0.2">
      <c r="E1211" s="70"/>
    </row>
    <row r="1212" spans="5:5" x14ac:dyDescent="0.2">
      <c r="E1212" s="70"/>
    </row>
    <row r="1213" spans="5:5" x14ac:dyDescent="0.2">
      <c r="E1213" s="70"/>
    </row>
    <row r="1214" spans="5:5" x14ac:dyDescent="0.2">
      <c r="E1214" s="70"/>
    </row>
    <row r="1215" spans="5:5" x14ac:dyDescent="0.2">
      <c r="E1215" s="70"/>
    </row>
    <row r="1216" spans="5:5" x14ac:dyDescent="0.2">
      <c r="E1216" s="70"/>
    </row>
    <row r="1217" spans="5:5" x14ac:dyDescent="0.2">
      <c r="E1217" s="70"/>
    </row>
    <row r="1218" spans="5:5" x14ac:dyDescent="0.2">
      <c r="E1218" s="70"/>
    </row>
    <row r="1219" spans="5:5" x14ac:dyDescent="0.2">
      <c r="E1219" s="70"/>
    </row>
    <row r="1220" spans="5:5" x14ac:dyDescent="0.2">
      <c r="E1220" s="70"/>
    </row>
    <row r="1221" spans="5:5" x14ac:dyDescent="0.2">
      <c r="E1221" s="70"/>
    </row>
    <row r="1222" spans="5:5" x14ac:dyDescent="0.2">
      <c r="E1222" s="70"/>
    </row>
    <row r="1223" spans="5:5" x14ac:dyDescent="0.2">
      <c r="E1223" s="70"/>
    </row>
    <row r="1224" spans="5:5" x14ac:dyDescent="0.2">
      <c r="E1224" s="70"/>
    </row>
    <row r="1225" spans="5:5" x14ac:dyDescent="0.2">
      <c r="E1225" s="70"/>
    </row>
    <row r="1226" spans="5:5" x14ac:dyDescent="0.2">
      <c r="E1226" s="70"/>
    </row>
    <row r="1227" spans="5:5" x14ac:dyDescent="0.2">
      <c r="E1227" s="70"/>
    </row>
    <row r="1228" spans="5:5" x14ac:dyDescent="0.2">
      <c r="E1228" s="70"/>
    </row>
    <row r="1229" spans="5:5" x14ac:dyDescent="0.2">
      <c r="E1229" s="70"/>
    </row>
    <row r="1230" spans="5:5" x14ac:dyDescent="0.2">
      <c r="E1230" s="70"/>
    </row>
    <row r="1231" spans="5:5" x14ac:dyDescent="0.2">
      <c r="E1231" s="70"/>
    </row>
    <row r="1232" spans="5:5" x14ac:dyDescent="0.2">
      <c r="E1232" s="70"/>
    </row>
    <row r="1233" spans="5:5" x14ac:dyDescent="0.2">
      <c r="E1233" s="70"/>
    </row>
    <row r="1234" spans="5:5" x14ac:dyDescent="0.2">
      <c r="E1234" s="70"/>
    </row>
    <row r="1235" spans="5:5" x14ac:dyDescent="0.2">
      <c r="E1235" s="70"/>
    </row>
    <row r="1236" spans="5:5" x14ac:dyDescent="0.2">
      <c r="E1236" s="70"/>
    </row>
    <row r="1237" spans="5:5" x14ac:dyDescent="0.2">
      <c r="E1237" s="70"/>
    </row>
    <row r="1238" spans="5:5" x14ac:dyDescent="0.2">
      <c r="E1238" s="70"/>
    </row>
    <row r="1239" spans="5:5" x14ac:dyDescent="0.2">
      <c r="E1239" s="70"/>
    </row>
    <row r="1240" spans="5:5" x14ac:dyDescent="0.2">
      <c r="E1240" s="70"/>
    </row>
    <row r="1241" spans="5:5" x14ac:dyDescent="0.2">
      <c r="E1241" s="70"/>
    </row>
    <row r="1242" spans="5:5" x14ac:dyDescent="0.2">
      <c r="E1242" s="70"/>
    </row>
    <row r="1243" spans="5:5" x14ac:dyDescent="0.2">
      <c r="E1243" s="70"/>
    </row>
    <row r="1244" spans="5:5" x14ac:dyDescent="0.2">
      <c r="E1244" s="70"/>
    </row>
    <row r="1245" spans="5:5" x14ac:dyDescent="0.2">
      <c r="E1245" s="70"/>
    </row>
    <row r="1246" spans="5:5" x14ac:dyDescent="0.2">
      <c r="E1246" s="70"/>
    </row>
    <row r="1247" spans="5:5" x14ac:dyDescent="0.2">
      <c r="E1247" s="70"/>
    </row>
    <row r="1248" spans="5:5" x14ac:dyDescent="0.2">
      <c r="E1248" s="70"/>
    </row>
    <row r="1249" spans="5:5" x14ac:dyDescent="0.2">
      <c r="E1249" s="70"/>
    </row>
    <row r="1250" spans="5:5" x14ac:dyDescent="0.2">
      <c r="E1250" s="70"/>
    </row>
    <row r="1251" spans="5:5" x14ac:dyDescent="0.2">
      <c r="E1251" s="70"/>
    </row>
    <row r="1252" spans="5:5" x14ac:dyDescent="0.2">
      <c r="E1252" s="70"/>
    </row>
    <row r="1253" spans="5:5" x14ac:dyDescent="0.2">
      <c r="E1253" s="70"/>
    </row>
    <row r="1254" spans="5:5" x14ac:dyDescent="0.2">
      <c r="E1254" s="70"/>
    </row>
    <row r="1255" spans="5:5" x14ac:dyDescent="0.2">
      <c r="E1255" s="70"/>
    </row>
    <row r="1256" spans="5:5" x14ac:dyDescent="0.2">
      <c r="E1256" s="70"/>
    </row>
    <row r="1257" spans="5:5" x14ac:dyDescent="0.2">
      <c r="E1257" s="70"/>
    </row>
    <row r="1258" spans="5:5" x14ac:dyDescent="0.2">
      <c r="E1258" s="70"/>
    </row>
    <row r="1259" spans="5:5" x14ac:dyDescent="0.2">
      <c r="E1259" s="70"/>
    </row>
    <row r="1260" spans="5:5" x14ac:dyDescent="0.2">
      <c r="E1260" s="70"/>
    </row>
    <row r="1261" spans="5:5" x14ac:dyDescent="0.2">
      <c r="E1261" s="70"/>
    </row>
    <row r="1262" spans="5:5" x14ac:dyDescent="0.2">
      <c r="E1262" s="70"/>
    </row>
    <row r="1263" spans="5:5" x14ac:dyDescent="0.2">
      <c r="E1263" s="70"/>
    </row>
    <row r="1264" spans="5:5" x14ac:dyDescent="0.2">
      <c r="E1264" s="70"/>
    </row>
    <row r="1265" spans="5:5" x14ac:dyDescent="0.2">
      <c r="E1265" s="70"/>
    </row>
    <row r="1266" spans="5:5" x14ac:dyDescent="0.2">
      <c r="E1266" s="70"/>
    </row>
    <row r="1267" spans="5:5" x14ac:dyDescent="0.2">
      <c r="E1267" s="70"/>
    </row>
    <row r="1268" spans="5:5" x14ac:dyDescent="0.2">
      <c r="E1268" s="70"/>
    </row>
    <row r="1269" spans="5:5" x14ac:dyDescent="0.2">
      <c r="E1269" s="70"/>
    </row>
    <row r="1270" spans="5:5" x14ac:dyDescent="0.2">
      <c r="E1270" s="70"/>
    </row>
    <row r="1271" spans="5:5" x14ac:dyDescent="0.2">
      <c r="E1271" s="70"/>
    </row>
    <row r="1272" spans="5:5" x14ac:dyDescent="0.2">
      <c r="E1272" s="70"/>
    </row>
    <row r="1273" spans="5:5" x14ac:dyDescent="0.2">
      <c r="E1273" s="70"/>
    </row>
    <row r="1274" spans="5:5" x14ac:dyDescent="0.2">
      <c r="E1274" s="70"/>
    </row>
    <row r="1275" spans="5:5" x14ac:dyDescent="0.2">
      <c r="E1275" s="70"/>
    </row>
    <row r="1276" spans="5:5" x14ac:dyDescent="0.2">
      <c r="E1276" s="70"/>
    </row>
    <row r="1277" spans="5:5" x14ac:dyDescent="0.2">
      <c r="E1277" s="70"/>
    </row>
    <row r="1278" spans="5:5" x14ac:dyDescent="0.2">
      <c r="E1278" s="70"/>
    </row>
    <row r="1279" spans="5:5" x14ac:dyDescent="0.2">
      <c r="E1279" s="70"/>
    </row>
    <row r="1280" spans="5:5" x14ac:dyDescent="0.2">
      <c r="E1280" s="70"/>
    </row>
    <row r="1281" spans="5:5" x14ac:dyDescent="0.2">
      <c r="E1281" s="70"/>
    </row>
    <row r="1282" spans="5:5" x14ac:dyDescent="0.2">
      <c r="E1282" s="70"/>
    </row>
    <row r="1283" spans="5:5" x14ac:dyDescent="0.2">
      <c r="E1283" s="70"/>
    </row>
    <row r="1284" spans="5:5" x14ac:dyDescent="0.2">
      <c r="E1284" s="70"/>
    </row>
    <row r="1285" spans="5:5" x14ac:dyDescent="0.2">
      <c r="E1285" s="70"/>
    </row>
    <row r="1286" spans="5:5" x14ac:dyDescent="0.2">
      <c r="E1286" s="70"/>
    </row>
    <row r="1287" spans="5:5" x14ac:dyDescent="0.2">
      <c r="E1287" s="70"/>
    </row>
    <row r="1288" spans="5:5" x14ac:dyDescent="0.2">
      <c r="E1288" s="70"/>
    </row>
    <row r="1289" spans="5:5" x14ac:dyDescent="0.2">
      <c r="E1289" s="70"/>
    </row>
    <row r="1290" spans="5:5" x14ac:dyDescent="0.2">
      <c r="E1290" s="70"/>
    </row>
    <row r="1291" spans="5:5" x14ac:dyDescent="0.2">
      <c r="E1291" s="70"/>
    </row>
    <row r="1292" spans="5:5" x14ac:dyDescent="0.2">
      <c r="E1292" s="70"/>
    </row>
    <row r="1293" spans="5:5" x14ac:dyDescent="0.2">
      <c r="E1293" s="70"/>
    </row>
    <row r="1294" spans="5:5" x14ac:dyDescent="0.2">
      <c r="E1294" s="70"/>
    </row>
    <row r="1295" spans="5:5" x14ac:dyDescent="0.2">
      <c r="E1295" s="70"/>
    </row>
    <row r="1296" spans="5:5" x14ac:dyDescent="0.2">
      <c r="E1296" s="70"/>
    </row>
    <row r="1297" spans="5:5" x14ac:dyDescent="0.2">
      <c r="E1297" s="70"/>
    </row>
    <row r="1298" spans="5:5" x14ac:dyDescent="0.2">
      <c r="E1298" s="70"/>
    </row>
    <row r="1299" spans="5:5" x14ac:dyDescent="0.2">
      <c r="E1299" s="70"/>
    </row>
    <row r="1300" spans="5:5" x14ac:dyDescent="0.2">
      <c r="E1300" s="70"/>
    </row>
    <row r="1301" spans="5:5" x14ac:dyDescent="0.2">
      <c r="E1301" s="70"/>
    </row>
    <row r="1302" spans="5:5" x14ac:dyDescent="0.2">
      <c r="E1302" s="70"/>
    </row>
    <row r="1303" spans="5:5" x14ac:dyDescent="0.2">
      <c r="E1303" s="70"/>
    </row>
    <row r="1304" spans="5:5" x14ac:dyDescent="0.2">
      <c r="E1304" s="70"/>
    </row>
    <row r="1305" spans="5:5" x14ac:dyDescent="0.2">
      <c r="E1305" s="70"/>
    </row>
    <row r="1306" spans="5:5" x14ac:dyDescent="0.2">
      <c r="E1306" s="70"/>
    </row>
    <row r="1307" spans="5:5" x14ac:dyDescent="0.2">
      <c r="E1307" s="70"/>
    </row>
    <row r="1308" spans="5:5" x14ac:dyDescent="0.2">
      <c r="E1308" s="70"/>
    </row>
    <row r="1309" spans="5:5" x14ac:dyDescent="0.2">
      <c r="E1309" s="70"/>
    </row>
    <row r="1310" spans="5:5" x14ac:dyDescent="0.2">
      <c r="E1310" s="70"/>
    </row>
    <row r="1311" spans="5:5" x14ac:dyDescent="0.2">
      <c r="E1311" s="70"/>
    </row>
    <row r="1312" spans="5:5" x14ac:dyDescent="0.2">
      <c r="E1312" s="70"/>
    </row>
    <row r="1313" spans="5:5" x14ac:dyDescent="0.2">
      <c r="E1313" s="70"/>
    </row>
    <row r="1314" spans="5:5" x14ac:dyDescent="0.2">
      <c r="E1314" s="70"/>
    </row>
    <row r="1315" spans="5:5" x14ac:dyDescent="0.2">
      <c r="E1315" s="70"/>
    </row>
    <row r="1316" spans="5:5" x14ac:dyDescent="0.2">
      <c r="E1316" s="70"/>
    </row>
    <row r="1317" spans="5:5" x14ac:dyDescent="0.2">
      <c r="E1317" s="70"/>
    </row>
    <row r="1318" spans="5:5" x14ac:dyDescent="0.2">
      <c r="E1318" s="70"/>
    </row>
    <row r="1319" spans="5:5" x14ac:dyDescent="0.2">
      <c r="E1319" s="70"/>
    </row>
    <row r="1320" spans="5:5" x14ac:dyDescent="0.2">
      <c r="E1320" s="70"/>
    </row>
    <row r="1321" spans="5:5" x14ac:dyDescent="0.2">
      <c r="E1321" s="70"/>
    </row>
    <row r="1322" spans="5:5" x14ac:dyDescent="0.2">
      <c r="E1322" s="70"/>
    </row>
    <row r="1323" spans="5:5" x14ac:dyDescent="0.2">
      <c r="E1323" s="70"/>
    </row>
    <row r="1324" spans="5:5" x14ac:dyDescent="0.2">
      <c r="E1324" s="70"/>
    </row>
    <row r="1325" spans="5:5" x14ac:dyDescent="0.2">
      <c r="E1325" s="70"/>
    </row>
    <row r="1326" spans="5:5" x14ac:dyDescent="0.2">
      <c r="E1326" s="70"/>
    </row>
    <row r="1327" spans="5:5" x14ac:dyDescent="0.2">
      <c r="E1327" s="70"/>
    </row>
    <row r="1328" spans="5:5" x14ac:dyDescent="0.2">
      <c r="E1328" s="70"/>
    </row>
    <row r="1329" spans="5:5" x14ac:dyDescent="0.2">
      <c r="E1329" s="70"/>
    </row>
    <row r="1330" spans="5:5" x14ac:dyDescent="0.2">
      <c r="E1330" s="70"/>
    </row>
    <row r="1331" spans="5:5" x14ac:dyDescent="0.2">
      <c r="E1331" s="70"/>
    </row>
    <row r="1332" spans="5:5" x14ac:dyDescent="0.2">
      <c r="E1332" s="70"/>
    </row>
    <row r="1333" spans="5:5" x14ac:dyDescent="0.2">
      <c r="E1333" s="70"/>
    </row>
    <row r="1334" spans="5:5" x14ac:dyDescent="0.2">
      <c r="E1334" s="70"/>
    </row>
    <row r="1335" spans="5:5" x14ac:dyDescent="0.2">
      <c r="E1335" s="70"/>
    </row>
    <row r="1336" spans="5:5" x14ac:dyDescent="0.2">
      <c r="E1336" s="70"/>
    </row>
    <row r="1337" spans="5:5" x14ac:dyDescent="0.2">
      <c r="E1337" s="70"/>
    </row>
    <row r="1338" spans="5:5" x14ac:dyDescent="0.2">
      <c r="E1338" s="70"/>
    </row>
    <row r="1339" spans="5:5" x14ac:dyDescent="0.2">
      <c r="E1339" s="70"/>
    </row>
    <row r="1340" spans="5:5" x14ac:dyDescent="0.2">
      <c r="E1340" s="70"/>
    </row>
    <row r="1341" spans="5:5" x14ac:dyDescent="0.2">
      <c r="E1341" s="70"/>
    </row>
    <row r="1342" spans="5:5" x14ac:dyDescent="0.2">
      <c r="E1342" s="70"/>
    </row>
    <row r="1343" spans="5:5" x14ac:dyDescent="0.2">
      <c r="E1343" s="70"/>
    </row>
    <row r="1344" spans="5:5" x14ac:dyDescent="0.2">
      <c r="E1344" s="70"/>
    </row>
    <row r="1345" spans="5:5" x14ac:dyDescent="0.2">
      <c r="E1345" s="70"/>
    </row>
    <row r="1346" spans="5:5" x14ac:dyDescent="0.2">
      <c r="E1346" s="70"/>
    </row>
    <row r="1347" spans="5:5" x14ac:dyDescent="0.2">
      <c r="E1347" s="70"/>
    </row>
    <row r="1348" spans="5:5" x14ac:dyDescent="0.2">
      <c r="E1348" s="70"/>
    </row>
    <row r="1349" spans="5:5" x14ac:dyDescent="0.2">
      <c r="E1349" s="70"/>
    </row>
    <row r="1350" spans="5:5" x14ac:dyDescent="0.2">
      <c r="E1350" s="70"/>
    </row>
  </sheetData>
  <mergeCells count="6">
    <mergeCell ref="A25:F25"/>
    <mergeCell ref="A1:G1"/>
    <mergeCell ref="A2:A3"/>
    <mergeCell ref="B2:B3"/>
    <mergeCell ref="C2:C3"/>
    <mergeCell ref="D2:E2"/>
  </mergeCells>
  <pageMargins left="0.98425196850393704" right="0.70866141732283472" top="1.2204724409448819" bottom="0.74803149606299213" header="0.31496062992125984" footer="0.31496062992125984"/>
  <pageSetup paperSize="9" scale="75" orientation="portrait" useFirstPageNumber="1" r:id="rId1"/>
  <headerFooter>
    <oddHeader>&amp;CPlac Konstytucji 3 Maja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34268-A617-49C0-93C6-B37964EA4577}">
  <dimension ref="A1:K19"/>
  <sheetViews>
    <sheetView view="pageBreakPreview" zoomScale="115" zoomScaleNormal="115" zoomScaleSheetLayoutView="115" workbookViewId="0">
      <selection activeCell="H14" sqref="H14"/>
    </sheetView>
  </sheetViews>
  <sheetFormatPr defaultRowHeight="12.75" x14ac:dyDescent="0.2"/>
  <cols>
    <col min="1" max="1" width="4.85546875" style="12" customWidth="1"/>
    <col min="2" max="2" width="13.28515625" style="44" customWidth="1"/>
    <col min="3" max="3" width="48.7109375" style="44" customWidth="1"/>
    <col min="4" max="4" width="9.140625" style="12" customWidth="1"/>
    <col min="5" max="5" width="9.28515625" style="12" hidden="1" customWidth="1"/>
    <col min="6" max="6" width="9.28515625" style="73" customWidth="1"/>
    <col min="7" max="7" width="11" style="45" customWidth="1"/>
    <col min="8" max="8" width="13.42578125" style="12" customWidth="1"/>
    <col min="9" max="9" width="7.85546875" style="12" customWidth="1"/>
    <col min="10" max="10" width="12.7109375" style="12" bestFit="1" customWidth="1"/>
    <col min="11" max="11" width="17.85546875" style="12" customWidth="1"/>
    <col min="12" max="12" width="10.140625" style="12" bestFit="1" customWidth="1"/>
    <col min="13" max="13" width="9.140625" style="12" customWidth="1"/>
    <col min="14" max="15" width="9.140625" style="12"/>
    <col min="16" max="16" width="11.7109375" style="12" bestFit="1" customWidth="1"/>
    <col min="17" max="256" width="9.140625" style="12"/>
    <col min="257" max="257" width="4.85546875" style="12" customWidth="1"/>
    <col min="258" max="258" width="13.28515625" style="12" customWidth="1"/>
    <col min="259" max="259" width="48.7109375" style="12" customWidth="1"/>
    <col min="260" max="260" width="9.140625" style="12"/>
    <col min="261" max="262" width="9.28515625" style="12" customWidth="1"/>
    <col min="263" max="263" width="11" style="12" customWidth="1"/>
    <col min="264" max="264" width="13.42578125" style="12" customWidth="1"/>
    <col min="265" max="265" width="7.85546875" style="12" customWidth="1"/>
    <col min="266" max="266" width="12.7109375" style="12" bestFit="1" customWidth="1"/>
    <col min="267" max="267" width="17.85546875" style="12" customWidth="1"/>
    <col min="268" max="268" width="10.140625" style="12" bestFit="1" customWidth="1"/>
    <col min="269" max="271" width="9.140625" style="12"/>
    <col min="272" max="272" width="11.7109375" style="12" bestFit="1" customWidth="1"/>
    <col min="273" max="512" width="9.140625" style="12"/>
    <col min="513" max="513" width="4.85546875" style="12" customWidth="1"/>
    <col min="514" max="514" width="13.28515625" style="12" customWidth="1"/>
    <col min="515" max="515" width="48.7109375" style="12" customWidth="1"/>
    <col min="516" max="516" width="9.140625" style="12"/>
    <col min="517" max="518" width="9.28515625" style="12" customWidth="1"/>
    <col min="519" max="519" width="11" style="12" customWidth="1"/>
    <col min="520" max="520" width="13.42578125" style="12" customWidth="1"/>
    <col min="521" max="521" width="7.85546875" style="12" customWidth="1"/>
    <col min="522" max="522" width="12.7109375" style="12" bestFit="1" customWidth="1"/>
    <col min="523" max="523" width="17.85546875" style="12" customWidth="1"/>
    <col min="524" max="524" width="10.140625" style="12" bestFit="1" customWidth="1"/>
    <col min="525" max="527" width="9.140625" style="12"/>
    <col min="528" max="528" width="11.7109375" style="12" bestFit="1" customWidth="1"/>
    <col min="529" max="768" width="9.140625" style="12"/>
    <col min="769" max="769" width="4.85546875" style="12" customWidth="1"/>
    <col min="770" max="770" width="13.28515625" style="12" customWidth="1"/>
    <col min="771" max="771" width="48.7109375" style="12" customWidth="1"/>
    <col min="772" max="772" width="9.140625" style="12"/>
    <col min="773" max="774" width="9.28515625" style="12" customWidth="1"/>
    <col min="775" max="775" width="11" style="12" customWidth="1"/>
    <col min="776" max="776" width="13.42578125" style="12" customWidth="1"/>
    <col min="777" max="777" width="7.85546875" style="12" customWidth="1"/>
    <col min="778" max="778" width="12.7109375" style="12" bestFit="1" customWidth="1"/>
    <col min="779" max="779" width="17.85546875" style="12" customWidth="1"/>
    <col min="780" max="780" width="10.140625" style="12" bestFit="1" customWidth="1"/>
    <col min="781" max="783" width="9.140625" style="12"/>
    <col min="784" max="784" width="11.7109375" style="12" bestFit="1" customWidth="1"/>
    <col min="785" max="1024" width="9.140625" style="12"/>
    <col min="1025" max="1025" width="4.85546875" style="12" customWidth="1"/>
    <col min="1026" max="1026" width="13.28515625" style="12" customWidth="1"/>
    <col min="1027" max="1027" width="48.7109375" style="12" customWidth="1"/>
    <col min="1028" max="1028" width="9.140625" style="12"/>
    <col min="1029" max="1030" width="9.28515625" style="12" customWidth="1"/>
    <col min="1031" max="1031" width="11" style="12" customWidth="1"/>
    <col min="1032" max="1032" width="13.42578125" style="12" customWidth="1"/>
    <col min="1033" max="1033" width="7.85546875" style="12" customWidth="1"/>
    <col min="1034" max="1034" width="12.7109375" style="12" bestFit="1" customWidth="1"/>
    <col min="1035" max="1035" width="17.85546875" style="12" customWidth="1"/>
    <col min="1036" max="1036" width="10.140625" style="12" bestFit="1" customWidth="1"/>
    <col min="1037" max="1039" width="9.140625" style="12"/>
    <col min="1040" max="1040" width="11.7109375" style="12" bestFit="1" customWidth="1"/>
    <col min="1041" max="1280" width="9.140625" style="12"/>
    <col min="1281" max="1281" width="4.85546875" style="12" customWidth="1"/>
    <col min="1282" max="1282" width="13.28515625" style="12" customWidth="1"/>
    <col min="1283" max="1283" width="48.7109375" style="12" customWidth="1"/>
    <col min="1284" max="1284" width="9.140625" style="12"/>
    <col min="1285" max="1286" width="9.28515625" style="12" customWidth="1"/>
    <col min="1287" max="1287" width="11" style="12" customWidth="1"/>
    <col min="1288" max="1288" width="13.42578125" style="12" customWidth="1"/>
    <col min="1289" max="1289" width="7.85546875" style="12" customWidth="1"/>
    <col min="1290" max="1290" width="12.7109375" style="12" bestFit="1" customWidth="1"/>
    <col min="1291" max="1291" width="17.85546875" style="12" customWidth="1"/>
    <col min="1292" max="1292" width="10.140625" style="12" bestFit="1" customWidth="1"/>
    <col min="1293" max="1295" width="9.140625" style="12"/>
    <col min="1296" max="1296" width="11.7109375" style="12" bestFit="1" customWidth="1"/>
    <col min="1297" max="1536" width="9.140625" style="12"/>
    <col min="1537" max="1537" width="4.85546875" style="12" customWidth="1"/>
    <col min="1538" max="1538" width="13.28515625" style="12" customWidth="1"/>
    <col min="1539" max="1539" width="48.7109375" style="12" customWidth="1"/>
    <col min="1540" max="1540" width="9.140625" style="12"/>
    <col min="1541" max="1542" width="9.28515625" style="12" customWidth="1"/>
    <col min="1543" max="1543" width="11" style="12" customWidth="1"/>
    <col min="1544" max="1544" width="13.42578125" style="12" customWidth="1"/>
    <col min="1545" max="1545" width="7.85546875" style="12" customWidth="1"/>
    <col min="1546" max="1546" width="12.7109375" style="12" bestFit="1" customWidth="1"/>
    <col min="1547" max="1547" width="17.85546875" style="12" customWidth="1"/>
    <col min="1548" max="1548" width="10.140625" style="12" bestFit="1" customWidth="1"/>
    <col min="1549" max="1551" width="9.140625" style="12"/>
    <col min="1552" max="1552" width="11.7109375" style="12" bestFit="1" customWidth="1"/>
    <col min="1553" max="1792" width="9.140625" style="12"/>
    <col min="1793" max="1793" width="4.85546875" style="12" customWidth="1"/>
    <col min="1794" max="1794" width="13.28515625" style="12" customWidth="1"/>
    <col min="1795" max="1795" width="48.7109375" style="12" customWidth="1"/>
    <col min="1796" max="1796" width="9.140625" style="12"/>
    <col min="1797" max="1798" width="9.28515625" style="12" customWidth="1"/>
    <col min="1799" max="1799" width="11" style="12" customWidth="1"/>
    <col min="1800" max="1800" width="13.42578125" style="12" customWidth="1"/>
    <col min="1801" max="1801" width="7.85546875" style="12" customWidth="1"/>
    <col min="1802" max="1802" width="12.7109375" style="12" bestFit="1" customWidth="1"/>
    <col min="1803" max="1803" width="17.85546875" style="12" customWidth="1"/>
    <col min="1804" max="1804" width="10.140625" style="12" bestFit="1" customWidth="1"/>
    <col min="1805" max="1807" width="9.140625" style="12"/>
    <col min="1808" max="1808" width="11.7109375" style="12" bestFit="1" customWidth="1"/>
    <col min="1809" max="2048" width="9.140625" style="12"/>
    <col min="2049" max="2049" width="4.85546875" style="12" customWidth="1"/>
    <col min="2050" max="2050" width="13.28515625" style="12" customWidth="1"/>
    <col min="2051" max="2051" width="48.7109375" style="12" customWidth="1"/>
    <col min="2052" max="2052" width="9.140625" style="12"/>
    <col min="2053" max="2054" width="9.28515625" style="12" customWidth="1"/>
    <col min="2055" max="2055" width="11" style="12" customWidth="1"/>
    <col min="2056" max="2056" width="13.42578125" style="12" customWidth="1"/>
    <col min="2057" max="2057" width="7.85546875" style="12" customWidth="1"/>
    <col min="2058" max="2058" width="12.7109375" style="12" bestFit="1" customWidth="1"/>
    <col min="2059" max="2059" width="17.85546875" style="12" customWidth="1"/>
    <col min="2060" max="2060" width="10.140625" style="12" bestFit="1" customWidth="1"/>
    <col min="2061" max="2063" width="9.140625" style="12"/>
    <col min="2064" max="2064" width="11.7109375" style="12" bestFit="1" customWidth="1"/>
    <col min="2065" max="2304" width="9.140625" style="12"/>
    <col min="2305" max="2305" width="4.85546875" style="12" customWidth="1"/>
    <col min="2306" max="2306" width="13.28515625" style="12" customWidth="1"/>
    <col min="2307" max="2307" width="48.7109375" style="12" customWidth="1"/>
    <col min="2308" max="2308" width="9.140625" style="12"/>
    <col min="2309" max="2310" width="9.28515625" style="12" customWidth="1"/>
    <col min="2311" max="2311" width="11" style="12" customWidth="1"/>
    <col min="2312" max="2312" width="13.42578125" style="12" customWidth="1"/>
    <col min="2313" max="2313" width="7.85546875" style="12" customWidth="1"/>
    <col min="2314" max="2314" width="12.7109375" style="12" bestFit="1" customWidth="1"/>
    <col min="2315" max="2315" width="17.85546875" style="12" customWidth="1"/>
    <col min="2316" max="2316" width="10.140625" style="12" bestFit="1" customWidth="1"/>
    <col min="2317" max="2319" width="9.140625" style="12"/>
    <col min="2320" max="2320" width="11.7109375" style="12" bestFit="1" customWidth="1"/>
    <col min="2321" max="2560" width="9.140625" style="12"/>
    <col min="2561" max="2561" width="4.85546875" style="12" customWidth="1"/>
    <col min="2562" max="2562" width="13.28515625" style="12" customWidth="1"/>
    <col min="2563" max="2563" width="48.7109375" style="12" customWidth="1"/>
    <col min="2564" max="2564" width="9.140625" style="12"/>
    <col min="2565" max="2566" width="9.28515625" style="12" customWidth="1"/>
    <col min="2567" max="2567" width="11" style="12" customWidth="1"/>
    <col min="2568" max="2568" width="13.42578125" style="12" customWidth="1"/>
    <col min="2569" max="2569" width="7.85546875" style="12" customWidth="1"/>
    <col min="2570" max="2570" width="12.7109375" style="12" bestFit="1" customWidth="1"/>
    <col min="2571" max="2571" width="17.85546875" style="12" customWidth="1"/>
    <col min="2572" max="2572" width="10.140625" style="12" bestFit="1" customWidth="1"/>
    <col min="2573" max="2575" width="9.140625" style="12"/>
    <col min="2576" max="2576" width="11.7109375" style="12" bestFit="1" customWidth="1"/>
    <col min="2577" max="2816" width="9.140625" style="12"/>
    <col min="2817" max="2817" width="4.85546875" style="12" customWidth="1"/>
    <col min="2818" max="2818" width="13.28515625" style="12" customWidth="1"/>
    <col min="2819" max="2819" width="48.7109375" style="12" customWidth="1"/>
    <col min="2820" max="2820" width="9.140625" style="12"/>
    <col min="2821" max="2822" width="9.28515625" style="12" customWidth="1"/>
    <col min="2823" max="2823" width="11" style="12" customWidth="1"/>
    <col min="2824" max="2824" width="13.42578125" style="12" customWidth="1"/>
    <col min="2825" max="2825" width="7.85546875" style="12" customWidth="1"/>
    <col min="2826" max="2826" width="12.7109375" style="12" bestFit="1" customWidth="1"/>
    <col min="2827" max="2827" width="17.85546875" style="12" customWidth="1"/>
    <col min="2828" max="2828" width="10.140625" style="12" bestFit="1" customWidth="1"/>
    <col min="2829" max="2831" width="9.140625" style="12"/>
    <col min="2832" max="2832" width="11.7109375" style="12" bestFit="1" customWidth="1"/>
    <col min="2833" max="3072" width="9.140625" style="12"/>
    <col min="3073" max="3073" width="4.85546875" style="12" customWidth="1"/>
    <col min="3074" max="3074" width="13.28515625" style="12" customWidth="1"/>
    <col min="3075" max="3075" width="48.7109375" style="12" customWidth="1"/>
    <col min="3076" max="3076" width="9.140625" style="12"/>
    <col min="3077" max="3078" width="9.28515625" style="12" customWidth="1"/>
    <col min="3079" max="3079" width="11" style="12" customWidth="1"/>
    <col min="3080" max="3080" width="13.42578125" style="12" customWidth="1"/>
    <col min="3081" max="3081" width="7.85546875" style="12" customWidth="1"/>
    <col min="3082" max="3082" width="12.7109375" style="12" bestFit="1" customWidth="1"/>
    <col min="3083" max="3083" width="17.85546875" style="12" customWidth="1"/>
    <col min="3084" max="3084" width="10.140625" style="12" bestFit="1" customWidth="1"/>
    <col min="3085" max="3087" width="9.140625" style="12"/>
    <col min="3088" max="3088" width="11.7109375" style="12" bestFit="1" customWidth="1"/>
    <col min="3089" max="3328" width="9.140625" style="12"/>
    <col min="3329" max="3329" width="4.85546875" style="12" customWidth="1"/>
    <col min="3330" max="3330" width="13.28515625" style="12" customWidth="1"/>
    <col min="3331" max="3331" width="48.7109375" style="12" customWidth="1"/>
    <col min="3332" max="3332" width="9.140625" style="12"/>
    <col min="3333" max="3334" width="9.28515625" style="12" customWidth="1"/>
    <col min="3335" max="3335" width="11" style="12" customWidth="1"/>
    <col min="3336" max="3336" width="13.42578125" style="12" customWidth="1"/>
    <col min="3337" max="3337" width="7.85546875" style="12" customWidth="1"/>
    <col min="3338" max="3338" width="12.7109375" style="12" bestFit="1" customWidth="1"/>
    <col min="3339" max="3339" width="17.85546875" style="12" customWidth="1"/>
    <col min="3340" max="3340" width="10.140625" style="12" bestFit="1" customWidth="1"/>
    <col min="3341" max="3343" width="9.140625" style="12"/>
    <col min="3344" max="3344" width="11.7109375" style="12" bestFit="1" customWidth="1"/>
    <col min="3345" max="3584" width="9.140625" style="12"/>
    <col min="3585" max="3585" width="4.85546875" style="12" customWidth="1"/>
    <col min="3586" max="3586" width="13.28515625" style="12" customWidth="1"/>
    <col min="3587" max="3587" width="48.7109375" style="12" customWidth="1"/>
    <col min="3588" max="3588" width="9.140625" style="12"/>
    <col min="3589" max="3590" width="9.28515625" style="12" customWidth="1"/>
    <col min="3591" max="3591" width="11" style="12" customWidth="1"/>
    <col min="3592" max="3592" width="13.42578125" style="12" customWidth="1"/>
    <col min="3593" max="3593" width="7.85546875" style="12" customWidth="1"/>
    <col min="3594" max="3594" width="12.7109375" style="12" bestFit="1" customWidth="1"/>
    <col min="3595" max="3595" width="17.85546875" style="12" customWidth="1"/>
    <col min="3596" max="3596" width="10.140625" style="12" bestFit="1" customWidth="1"/>
    <col min="3597" max="3599" width="9.140625" style="12"/>
    <col min="3600" max="3600" width="11.7109375" style="12" bestFit="1" customWidth="1"/>
    <col min="3601" max="3840" width="9.140625" style="12"/>
    <col min="3841" max="3841" width="4.85546875" style="12" customWidth="1"/>
    <col min="3842" max="3842" width="13.28515625" style="12" customWidth="1"/>
    <col min="3843" max="3843" width="48.7109375" style="12" customWidth="1"/>
    <col min="3844" max="3844" width="9.140625" style="12"/>
    <col min="3845" max="3846" width="9.28515625" style="12" customWidth="1"/>
    <col min="3847" max="3847" width="11" style="12" customWidth="1"/>
    <col min="3848" max="3848" width="13.42578125" style="12" customWidth="1"/>
    <col min="3849" max="3849" width="7.85546875" style="12" customWidth="1"/>
    <col min="3850" max="3850" width="12.7109375" style="12" bestFit="1" customWidth="1"/>
    <col min="3851" max="3851" width="17.85546875" style="12" customWidth="1"/>
    <col min="3852" max="3852" width="10.140625" style="12" bestFit="1" customWidth="1"/>
    <col min="3853" max="3855" width="9.140625" style="12"/>
    <col min="3856" max="3856" width="11.7109375" style="12" bestFit="1" customWidth="1"/>
    <col min="3857" max="4096" width="9.140625" style="12"/>
    <col min="4097" max="4097" width="4.85546875" style="12" customWidth="1"/>
    <col min="4098" max="4098" width="13.28515625" style="12" customWidth="1"/>
    <col min="4099" max="4099" width="48.7109375" style="12" customWidth="1"/>
    <col min="4100" max="4100" width="9.140625" style="12"/>
    <col min="4101" max="4102" width="9.28515625" style="12" customWidth="1"/>
    <col min="4103" max="4103" width="11" style="12" customWidth="1"/>
    <col min="4104" max="4104" width="13.42578125" style="12" customWidth="1"/>
    <col min="4105" max="4105" width="7.85546875" style="12" customWidth="1"/>
    <col min="4106" max="4106" width="12.7109375" style="12" bestFit="1" customWidth="1"/>
    <col min="4107" max="4107" width="17.85546875" style="12" customWidth="1"/>
    <col min="4108" max="4108" width="10.140625" style="12" bestFit="1" customWidth="1"/>
    <col min="4109" max="4111" width="9.140625" style="12"/>
    <col min="4112" max="4112" width="11.7109375" style="12" bestFit="1" customWidth="1"/>
    <col min="4113" max="4352" width="9.140625" style="12"/>
    <col min="4353" max="4353" width="4.85546875" style="12" customWidth="1"/>
    <col min="4354" max="4354" width="13.28515625" style="12" customWidth="1"/>
    <col min="4355" max="4355" width="48.7109375" style="12" customWidth="1"/>
    <col min="4356" max="4356" width="9.140625" style="12"/>
    <col min="4357" max="4358" width="9.28515625" style="12" customWidth="1"/>
    <col min="4359" max="4359" width="11" style="12" customWidth="1"/>
    <col min="4360" max="4360" width="13.42578125" style="12" customWidth="1"/>
    <col min="4361" max="4361" width="7.85546875" style="12" customWidth="1"/>
    <col min="4362" max="4362" width="12.7109375" style="12" bestFit="1" customWidth="1"/>
    <col min="4363" max="4363" width="17.85546875" style="12" customWidth="1"/>
    <col min="4364" max="4364" width="10.140625" style="12" bestFit="1" customWidth="1"/>
    <col min="4365" max="4367" width="9.140625" style="12"/>
    <col min="4368" max="4368" width="11.7109375" style="12" bestFit="1" customWidth="1"/>
    <col min="4369" max="4608" width="9.140625" style="12"/>
    <col min="4609" max="4609" width="4.85546875" style="12" customWidth="1"/>
    <col min="4610" max="4610" width="13.28515625" style="12" customWidth="1"/>
    <col min="4611" max="4611" width="48.7109375" style="12" customWidth="1"/>
    <col min="4612" max="4612" width="9.140625" style="12"/>
    <col min="4613" max="4614" width="9.28515625" style="12" customWidth="1"/>
    <col min="4615" max="4615" width="11" style="12" customWidth="1"/>
    <col min="4616" max="4616" width="13.42578125" style="12" customWidth="1"/>
    <col min="4617" max="4617" width="7.85546875" style="12" customWidth="1"/>
    <col min="4618" max="4618" width="12.7109375" style="12" bestFit="1" customWidth="1"/>
    <col min="4619" max="4619" width="17.85546875" style="12" customWidth="1"/>
    <col min="4620" max="4620" width="10.140625" style="12" bestFit="1" customWidth="1"/>
    <col min="4621" max="4623" width="9.140625" style="12"/>
    <col min="4624" max="4624" width="11.7109375" style="12" bestFit="1" customWidth="1"/>
    <col min="4625" max="4864" width="9.140625" style="12"/>
    <col min="4865" max="4865" width="4.85546875" style="12" customWidth="1"/>
    <col min="4866" max="4866" width="13.28515625" style="12" customWidth="1"/>
    <col min="4867" max="4867" width="48.7109375" style="12" customWidth="1"/>
    <col min="4868" max="4868" width="9.140625" style="12"/>
    <col min="4869" max="4870" width="9.28515625" style="12" customWidth="1"/>
    <col min="4871" max="4871" width="11" style="12" customWidth="1"/>
    <col min="4872" max="4872" width="13.42578125" style="12" customWidth="1"/>
    <col min="4873" max="4873" width="7.85546875" style="12" customWidth="1"/>
    <col min="4874" max="4874" width="12.7109375" style="12" bestFit="1" customWidth="1"/>
    <col min="4875" max="4875" width="17.85546875" style="12" customWidth="1"/>
    <col min="4876" max="4876" width="10.140625" style="12" bestFit="1" customWidth="1"/>
    <col min="4877" max="4879" width="9.140625" style="12"/>
    <col min="4880" max="4880" width="11.7109375" style="12" bestFit="1" customWidth="1"/>
    <col min="4881" max="5120" width="9.140625" style="12"/>
    <col min="5121" max="5121" width="4.85546875" style="12" customWidth="1"/>
    <col min="5122" max="5122" width="13.28515625" style="12" customWidth="1"/>
    <col min="5123" max="5123" width="48.7109375" style="12" customWidth="1"/>
    <col min="5124" max="5124" width="9.140625" style="12"/>
    <col min="5125" max="5126" width="9.28515625" style="12" customWidth="1"/>
    <col min="5127" max="5127" width="11" style="12" customWidth="1"/>
    <col min="5128" max="5128" width="13.42578125" style="12" customWidth="1"/>
    <col min="5129" max="5129" width="7.85546875" style="12" customWidth="1"/>
    <col min="5130" max="5130" width="12.7109375" style="12" bestFit="1" customWidth="1"/>
    <col min="5131" max="5131" width="17.85546875" style="12" customWidth="1"/>
    <col min="5132" max="5132" width="10.140625" style="12" bestFit="1" customWidth="1"/>
    <col min="5133" max="5135" width="9.140625" style="12"/>
    <col min="5136" max="5136" width="11.7109375" style="12" bestFit="1" customWidth="1"/>
    <col min="5137" max="5376" width="9.140625" style="12"/>
    <col min="5377" max="5377" width="4.85546875" style="12" customWidth="1"/>
    <col min="5378" max="5378" width="13.28515625" style="12" customWidth="1"/>
    <col min="5379" max="5379" width="48.7109375" style="12" customWidth="1"/>
    <col min="5380" max="5380" width="9.140625" style="12"/>
    <col min="5381" max="5382" width="9.28515625" style="12" customWidth="1"/>
    <col min="5383" max="5383" width="11" style="12" customWidth="1"/>
    <col min="5384" max="5384" width="13.42578125" style="12" customWidth="1"/>
    <col min="5385" max="5385" width="7.85546875" style="12" customWidth="1"/>
    <col min="5386" max="5386" width="12.7109375" style="12" bestFit="1" customWidth="1"/>
    <col min="5387" max="5387" width="17.85546875" style="12" customWidth="1"/>
    <col min="5388" max="5388" width="10.140625" style="12" bestFit="1" customWidth="1"/>
    <col min="5389" max="5391" width="9.140625" style="12"/>
    <col min="5392" max="5392" width="11.7109375" style="12" bestFit="1" customWidth="1"/>
    <col min="5393" max="5632" width="9.140625" style="12"/>
    <col min="5633" max="5633" width="4.85546875" style="12" customWidth="1"/>
    <col min="5634" max="5634" width="13.28515625" style="12" customWidth="1"/>
    <col min="5635" max="5635" width="48.7109375" style="12" customWidth="1"/>
    <col min="5636" max="5636" width="9.140625" style="12"/>
    <col min="5637" max="5638" width="9.28515625" style="12" customWidth="1"/>
    <col min="5639" max="5639" width="11" style="12" customWidth="1"/>
    <col min="5640" max="5640" width="13.42578125" style="12" customWidth="1"/>
    <col min="5641" max="5641" width="7.85546875" style="12" customWidth="1"/>
    <col min="5642" max="5642" width="12.7109375" style="12" bestFit="1" customWidth="1"/>
    <col min="5643" max="5643" width="17.85546875" style="12" customWidth="1"/>
    <col min="5644" max="5644" width="10.140625" style="12" bestFit="1" customWidth="1"/>
    <col min="5645" max="5647" width="9.140625" style="12"/>
    <col min="5648" max="5648" width="11.7109375" style="12" bestFit="1" customWidth="1"/>
    <col min="5649" max="5888" width="9.140625" style="12"/>
    <col min="5889" max="5889" width="4.85546875" style="12" customWidth="1"/>
    <col min="5890" max="5890" width="13.28515625" style="12" customWidth="1"/>
    <col min="5891" max="5891" width="48.7109375" style="12" customWidth="1"/>
    <col min="5892" max="5892" width="9.140625" style="12"/>
    <col min="5893" max="5894" width="9.28515625" style="12" customWidth="1"/>
    <col min="5895" max="5895" width="11" style="12" customWidth="1"/>
    <col min="5896" max="5896" width="13.42578125" style="12" customWidth="1"/>
    <col min="5897" max="5897" width="7.85546875" style="12" customWidth="1"/>
    <col min="5898" max="5898" width="12.7109375" style="12" bestFit="1" customWidth="1"/>
    <col min="5899" max="5899" width="17.85546875" style="12" customWidth="1"/>
    <col min="5900" max="5900" width="10.140625" style="12" bestFit="1" customWidth="1"/>
    <col min="5901" max="5903" width="9.140625" style="12"/>
    <col min="5904" max="5904" width="11.7109375" style="12" bestFit="1" customWidth="1"/>
    <col min="5905" max="6144" width="9.140625" style="12"/>
    <col min="6145" max="6145" width="4.85546875" style="12" customWidth="1"/>
    <col min="6146" max="6146" width="13.28515625" style="12" customWidth="1"/>
    <col min="6147" max="6147" width="48.7109375" style="12" customWidth="1"/>
    <col min="6148" max="6148" width="9.140625" style="12"/>
    <col min="6149" max="6150" width="9.28515625" style="12" customWidth="1"/>
    <col min="6151" max="6151" width="11" style="12" customWidth="1"/>
    <col min="6152" max="6152" width="13.42578125" style="12" customWidth="1"/>
    <col min="6153" max="6153" width="7.85546875" style="12" customWidth="1"/>
    <col min="6154" max="6154" width="12.7109375" style="12" bestFit="1" customWidth="1"/>
    <col min="6155" max="6155" width="17.85546875" style="12" customWidth="1"/>
    <col min="6156" max="6156" width="10.140625" style="12" bestFit="1" customWidth="1"/>
    <col min="6157" max="6159" width="9.140625" style="12"/>
    <col min="6160" max="6160" width="11.7109375" style="12" bestFit="1" customWidth="1"/>
    <col min="6161" max="6400" width="9.140625" style="12"/>
    <col min="6401" max="6401" width="4.85546875" style="12" customWidth="1"/>
    <col min="6402" max="6402" width="13.28515625" style="12" customWidth="1"/>
    <col min="6403" max="6403" width="48.7109375" style="12" customWidth="1"/>
    <col min="6404" max="6404" width="9.140625" style="12"/>
    <col min="6405" max="6406" width="9.28515625" style="12" customWidth="1"/>
    <col min="6407" max="6407" width="11" style="12" customWidth="1"/>
    <col min="6408" max="6408" width="13.42578125" style="12" customWidth="1"/>
    <col min="6409" max="6409" width="7.85546875" style="12" customWidth="1"/>
    <col min="6410" max="6410" width="12.7109375" style="12" bestFit="1" customWidth="1"/>
    <col min="6411" max="6411" width="17.85546875" style="12" customWidth="1"/>
    <col min="6412" max="6412" width="10.140625" style="12" bestFit="1" customWidth="1"/>
    <col min="6413" max="6415" width="9.140625" style="12"/>
    <col min="6416" max="6416" width="11.7109375" style="12" bestFit="1" customWidth="1"/>
    <col min="6417" max="6656" width="9.140625" style="12"/>
    <col min="6657" max="6657" width="4.85546875" style="12" customWidth="1"/>
    <col min="6658" max="6658" width="13.28515625" style="12" customWidth="1"/>
    <col min="6659" max="6659" width="48.7109375" style="12" customWidth="1"/>
    <col min="6660" max="6660" width="9.140625" style="12"/>
    <col min="6661" max="6662" width="9.28515625" style="12" customWidth="1"/>
    <col min="6663" max="6663" width="11" style="12" customWidth="1"/>
    <col min="6664" max="6664" width="13.42578125" style="12" customWidth="1"/>
    <col min="6665" max="6665" width="7.85546875" style="12" customWidth="1"/>
    <col min="6666" max="6666" width="12.7109375" style="12" bestFit="1" customWidth="1"/>
    <col min="6667" max="6667" width="17.85546875" style="12" customWidth="1"/>
    <col min="6668" max="6668" width="10.140625" style="12" bestFit="1" customWidth="1"/>
    <col min="6669" max="6671" width="9.140625" style="12"/>
    <col min="6672" max="6672" width="11.7109375" style="12" bestFit="1" customWidth="1"/>
    <col min="6673" max="6912" width="9.140625" style="12"/>
    <col min="6913" max="6913" width="4.85546875" style="12" customWidth="1"/>
    <col min="6914" max="6914" width="13.28515625" style="12" customWidth="1"/>
    <col min="6915" max="6915" width="48.7109375" style="12" customWidth="1"/>
    <col min="6916" max="6916" width="9.140625" style="12"/>
    <col min="6917" max="6918" width="9.28515625" style="12" customWidth="1"/>
    <col min="6919" max="6919" width="11" style="12" customWidth="1"/>
    <col min="6920" max="6920" width="13.42578125" style="12" customWidth="1"/>
    <col min="6921" max="6921" width="7.85546875" style="12" customWidth="1"/>
    <col min="6922" max="6922" width="12.7109375" style="12" bestFit="1" customWidth="1"/>
    <col min="6923" max="6923" width="17.85546875" style="12" customWidth="1"/>
    <col min="6924" max="6924" width="10.140625" style="12" bestFit="1" customWidth="1"/>
    <col min="6925" max="6927" width="9.140625" style="12"/>
    <col min="6928" max="6928" width="11.7109375" style="12" bestFit="1" customWidth="1"/>
    <col min="6929" max="7168" width="9.140625" style="12"/>
    <col min="7169" max="7169" width="4.85546875" style="12" customWidth="1"/>
    <col min="7170" max="7170" width="13.28515625" style="12" customWidth="1"/>
    <col min="7171" max="7171" width="48.7109375" style="12" customWidth="1"/>
    <col min="7172" max="7172" width="9.140625" style="12"/>
    <col min="7173" max="7174" width="9.28515625" style="12" customWidth="1"/>
    <col min="7175" max="7175" width="11" style="12" customWidth="1"/>
    <col min="7176" max="7176" width="13.42578125" style="12" customWidth="1"/>
    <col min="7177" max="7177" width="7.85546875" style="12" customWidth="1"/>
    <col min="7178" max="7178" width="12.7109375" style="12" bestFit="1" customWidth="1"/>
    <col min="7179" max="7179" width="17.85546875" style="12" customWidth="1"/>
    <col min="7180" max="7180" width="10.140625" style="12" bestFit="1" customWidth="1"/>
    <col min="7181" max="7183" width="9.140625" style="12"/>
    <col min="7184" max="7184" width="11.7109375" style="12" bestFit="1" customWidth="1"/>
    <col min="7185" max="7424" width="9.140625" style="12"/>
    <col min="7425" max="7425" width="4.85546875" style="12" customWidth="1"/>
    <col min="7426" max="7426" width="13.28515625" style="12" customWidth="1"/>
    <col min="7427" max="7427" width="48.7109375" style="12" customWidth="1"/>
    <col min="7428" max="7428" width="9.140625" style="12"/>
    <col min="7429" max="7430" width="9.28515625" style="12" customWidth="1"/>
    <col min="7431" max="7431" width="11" style="12" customWidth="1"/>
    <col min="7432" max="7432" width="13.42578125" style="12" customWidth="1"/>
    <col min="7433" max="7433" width="7.85546875" style="12" customWidth="1"/>
    <col min="7434" max="7434" width="12.7109375" style="12" bestFit="1" customWidth="1"/>
    <col min="7435" max="7435" width="17.85546875" style="12" customWidth="1"/>
    <col min="7436" max="7436" width="10.140625" style="12" bestFit="1" customWidth="1"/>
    <col min="7437" max="7439" width="9.140625" style="12"/>
    <col min="7440" max="7440" width="11.7109375" style="12" bestFit="1" customWidth="1"/>
    <col min="7441" max="7680" width="9.140625" style="12"/>
    <col min="7681" max="7681" width="4.85546875" style="12" customWidth="1"/>
    <col min="7682" max="7682" width="13.28515625" style="12" customWidth="1"/>
    <col min="7683" max="7683" width="48.7109375" style="12" customWidth="1"/>
    <col min="7684" max="7684" width="9.140625" style="12"/>
    <col min="7685" max="7686" width="9.28515625" style="12" customWidth="1"/>
    <col min="7687" max="7687" width="11" style="12" customWidth="1"/>
    <col min="7688" max="7688" width="13.42578125" style="12" customWidth="1"/>
    <col min="7689" max="7689" width="7.85546875" style="12" customWidth="1"/>
    <col min="7690" max="7690" width="12.7109375" style="12" bestFit="1" customWidth="1"/>
    <col min="7691" max="7691" width="17.85546875" style="12" customWidth="1"/>
    <col min="7692" max="7692" width="10.140625" style="12" bestFit="1" customWidth="1"/>
    <col min="7693" max="7695" width="9.140625" style="12"/>
    <col min="7696" max="7696" width="11.7109375" style="12" bestFit="1" customWidth="1"/>
    <col min="7697" max="7936" width="9.140625" style="12"/>
    <col min="7937" max="7937" width="4.85546875" style="12" customWidth="1"/>
    <col min="7938" max="7938" width="13.28515625" style="12" customWidth="1"/>
    <col min="7939" max="7939" width="48.7109375" style="12" customWidth="1"/>
    <col min="7940" max="7940" width="9.140625" style="12"/>
    <col min="7941" max="7942" width="9.28515625" style="12" customWidth="1"/>
    <col min="7943" max="7943" width="11" style="12" customWidth="1"/>
    <col min="7944" max="7944" width="13.42578125" style="12" customWidth="1"/>
    <col min="7945" max="7945" width="7.85546875" style="12" customWidth="1"/>
    <col min="7946" max="7946" width="12.7109375" style="12" bestFit="1" customWidth="1"/>
    <col min="7947" max="7947" width="17.85546875" style="12" customWidth="1"/>
    <col min="7948" max="7948" width="10.140625" style="12" bestFit="1" customWidth="1"/>
    <col min="7949" max="7951" width="9.140625" style="12"/>
    <col min="7952" max="7952" width="11.7109375" style="12" bestFit="1" customWidth="1"/>
    <col min="7953" max="8192" width="9.140625" style="12"/>
    <col min="8193" max="8193" width="4.85546875" style="12" customWidth="1"/>
    <col min="8194" max="8194" width="13.28515625" style="12" customWidth="1"/>
    <col min="8195" max="8195" width="48.7109375" style="12" customWidth="1"/>
    <col min="8196" max="8196" width="9.140625" style="12"/>
    <col min="8197" max="8198" width="9.28515625" style="12" customWidth="1"/>
    <col min="8199" max="8199" width="11" style="12" customWidth="1"/>
    <col min="8200" max="8200" width="13.42578125" style="12" customWidth="1"/>
    <col min="8201" max="8201" width="7.85546875" style="12" customWidth="1"/>
    <col min="8202" max="8202" width="12.7109375" style="12" bestFit="1" customWidth="1"/>
    <col min="8203" max="8203" width="17.85546875" style="12" customWidth="1"/>
    <col min="8204" max="8204" width="10.140625" style="12" bestFit="1" customWidth="1"/>
    <col min="8205" max="8207" width="9.140625" style="12"/>
    <col min="8208" max="8208" width="11.7109375" style="12" bestFit="1" customWidth="1"/>
    <col min="8209" max="8448" width="9.140625" style="12"/>
    <col min="8449" max="8449" width="4.85546875" style="12" customWidth="1"/>
    <col min="8450" max="8450" width="13.28515625" style="12" customWidth="1"/>
    <col min="8451" max="8451" width="48.7109375" style="12" customWidth="1"/>
    <col min="8452" max="8452" width="9.140625" style="12"/>
    <col min="8453" max="8454" width="9.28515625" style="12" customWidth="1"/>
    <col min="8455" max="8455" width="11" style="12" customWidth="1"/>
    <col min="8456" max="8456" width="13.42578125" style="12" customWidth="1"/>
    <col min="8457" max="8457" width="7.85546875" style="12" customWidth="1"/>
    <col min="8458" max="8458" width="12.7109375" style="12" bestFit="1" customWidth="1"/>
    <col min="8459" max="8459" width="17.85546875" style="12" customWidth="1"/>
    <col min="8460" max="8460" width="10.140625" style="12" bestFit="1" customWidth="1"/>
    <col min="8461" max="8463" width="9.140625" style="12"/>
    <col min="8464" max="8464" width="11.7109375" style="12" bestFit="1" customWidth="1"/>
    <col min="8465" max="8704" width="9.140625" style="12"/>
    <col min="8705" max="8705" width="4.85546875" style="12" customWidth="1"/>
    <col min="8706" max="8706" width="13.28515625" style="12" customWidth="1"/>
    <col min="8707" max="8707" width="48.7109375" style="12" customWidth="1"/>
    <col min="8708" max="8708" width="9.140625" style="12"/>
    <col min="8709" max="8710" width="9.28515625" style="12" customWidth="1"/>
    <col min="8711" max="8711" width="11" style="12" customWidth="1"/>
    <col min="8712" max="8712" width="13.42578125" style="12" customWidth="1"/>
    <col min="8713" max="8713" width="7.85546875" style="12" customWidth="1"/>
    <col min="8714" max="8714" width="12.7109375" style="12" bestFit="1" customWidth="1"/>
    <col min="8715" max="8715" width="17.85546875" style="12" customWidth="1"/>
    <col min="8716" max="8716" width="10.140625" style="12" bestFit="1" customWidth="1"/>
    <col min="8717" max="8719" width="9.140625" style="12"/>
    <col min="8720" max="8720" width="11.7109375" style="12" bestFit="1" customWidth="1"/>
    <col min="8721" max="8960" width="9.140625" style="12"/>
    <col min="8961" max="8961" width="4.85546875" style="12" customWidth="1"/>
    <col min="8962" max="8962" width="13.28515625" style="12" customWidth="1"/>
    <col min="8963" max="8963" width="48.7109375" style="12" customWidth="1"/>
    <col min="8964" max="8964" width="9.140625" style="12"/>
    <col min="8965" max="8966" width="9.28515625" style="12" customWidth="1"/>
    <col min="8967" max="8967" width="11" style="12" customWidth="1"/>
    <col min="8968" max="8968" width="13.42578125" style="12" customWidth="1"/>
    <col min="8969" max="8969" width="7.85546875" style="12" customWidth="1"/>
    <col min="8970" max="8970" width="12.7109375" style="12" bestFit="1" customWidth="1"/>
    <col min="8971" max="8971" width="17.85546875" style="12" customWidth="1"/>
    <col min="8972" max="8972" width="10.140625" style="12" bestFit="1" customWidth="1"/>
    <col min="8973" max="8975" width="9.140625" style="12"/>
    <col min="8976" max="8976" width="11.7109375" style="12" bestFit="1" customWidth="1"/>
    <col min="8977" max="9216" width="9.140625" style="12"/>
    <col min="9217" max="9217" width="4.85546875" style="12" customWidth="1"/>
    <col min="9218" max="9218" width="13.28515625" style="12" customWidth="1"/>
    <col min="9219" max="9219" width="48.7109375" style="12" customWidth="1"/>
    <col min="9220" max="9220" width="9.140625" style="12"/>
    <col min="9221" max="9222" width="9.28515625" style="12" customWidth="1"/>
    <col min="9223" max="9223" width="11" style="12" customWidth="1"/>
    <col min="9224" max="9224" width="13.42578125" style="12" customWidth="1"/>
    <col min="9225" max="9225" width="7.85546875" style="12" customWidth="1"/>
    <col min="9226" max="9226" width="12.7109375" style="12" bestFit="1" customWidth="1"/>
    <col min="9227" max="9227" width="17.85546875" style="12" customWidth="1"/>
    <col min="9228" max="9228" width="10.140625" style="12" bestFit="1" customWidth="1"/>
    <col min="9229" max="9231" width="9.140625" style="12"/>
    <col min="9232" max="9232" width="11.7109375" style="12" bestFit="1" customWidth="1"/>
    <col min="9233" max="9472" width="9.140625" style="12"/>
    <col min="9473" max="9473" width="4.85546875" style="12" customWidth="1"/>
    <col min="9474" max="9474" width="13.28515625" style="12" customWidth="1"/>
    <col min="9475" max="9475" width="48.7109375" style="12" customWidth="1"/>
    <col min="9476" max="9476" width="9.140625" style="12"/>
    <col min="9477" max="9478" width="9.28515625" style="12" customWidth="1"/>
    <col min="9479" max="9479" width="11" style="12" customWidth="1"/>
    <col min="9480" max="9480" width="13.42578125" style="12" customWidth="1"/>
    <col min="9481" max="9481" width="7.85546875" style="12" customWidth="1"/>
    <col min="9482" max="9482" width="12.7109375" style="12" bestFit="1" customWidth="1"/>
    <col min="9483" max="9483" width="17.85546875" style="12" customWidth="1"/>
    <col min="9484" max="9484" width="10.140625" style="12" bestFit="1" customWidth="1"/>
    <col min="9485" max="9487" width="9.140625" style="12"/>
    <col min="9488" max="9488" width="11.7109375" style="12" bestFit="1" customWidth="1"/>
    <col min="9489" max="9728" width="9.140625" style="12"/>
    <col min="9729" max="9729" width="4.85546875" style="12" customWidth="1"/>
    <col min="9730" max="9730" width="13.28515625" style="12" customWidth="1"/>
    <col min="9731" max="9731" width="48.7109375" style="12" customWidth="1"/>
    <col min="9732" max="9732" width="9.140625" style="12"/>
    <col min="9733" max="9734" width="9.28515625" style="12" customWidth="1"/>
    <col min="9735" max="9735" width="11" style="12" customWidth="1"/>
    <col min="9736" max="9736" width="13.42578125" style="12" customWidth="1"/>
    <col min="9737" max="9737" width="7.85546875" style="12" customWidth="1"/>
    <col min="9738" max="9738" width="12.7109375" style="12" bestFit="1" customWidth="1"/>
    <col min="9739" max="9739" width="17.85546875" style="12" customWidth="1"/>
    <col min="9740" max="9740" width="10.140625" style="12" bestFit="1" customWidth="1"/>
    <col min="9741" max="9743" width="9.140625" style="12"/>
    <col min="9744" max="9744" width="11.7109375" style="12" bestFit="1" customWidth="1"/>
    <col min="9745" max="9984" width="9.140625" style="12"/>
    <col min="9985" max="9985" width="4.85546875" style="12" customWidth="1"/>
    <col min="9986" max="9986" width="13.28515625" style="12" customWidth="1"/>
    <col min="9987" max="9987" width="48.7109375" style="12" customWidth="1"/>
    <col min="9988" max="9988" width="9.140625" style="12"/>
    <col min="9989" max="9990" width="9.28515625" style="12" customWidth="1"/>
    <col min="9991" max="9991" width="11" style="12" customWidth="1"/>
    <col min="9992" max="9992" width="13.42578125" style="12" customWidth="1"/>
    <col min="9993" max="9993" width="7.85546875" style="12" customWidth="1"/>
    <col min="9994" max="9994" width="12.7109375" style="12" bestFit="1" customWidth="1"/>
    <col min="9995" max="9995" width="17.85546875" style="12" customWidth="1"/>
    <col min="9996" max="9996" width="10.140625" style="12" bestFit="1" customWidth="1"/>
    <col min="9997" max="9999" width="9.140625" style="12"/>
    <col min="10000" max="10000" width="11.7109375" style="12" bestFit="1" customWidth="1"/>
    <col min="10001" max="10240" width="9.140625" style="12"/>
    <col min="10241" max="10241" width="4.85546875" style="12" customWidth="1"/>
    <col min="10242" max="10242" width="13.28515625" style="12" customWidth="1"/>
    <col min="10243" max="10243" width="48.7109375" style="12" customWidth="1"/>
    <col min="10244" max="10244" width="9.140625" style="12"/>
    <col min="10245" max="10246" width="9.28515625" style="12" customWidth="1"/>
    <col min="10247" max="10247" width="11" style="12" customWidth="1"/>
    <col min="10248" max="10248" width="13.42578125" style="12" customWidth="1"/>
    <col min="10249" max="10249" width="7.85546875" style="12" customWidth="1"/>
    <col min="10250" max="10250" width="12.7109375" style="12" bestFit="1" customWidth="1"/>
    <col min="10251" max="10251" width="17.85546875" style="12" customWidth="1"/>
    <col min="10252" max="10252" width="10.140625" style="12" bestFit="1" customWidth="1"/>
    <col min="10253" max="10255" width="9.140625" style="12"/>
    <col min="10256" max="10256" width="11.7109375" style="12" bestFit="1" customWidth="1"/>
    <col min="10257" max="10496" width="9.140625" style="12"/>
    <col min="10497" max="10497" width="4.85546875" style="12" customWidth="1"/>
    <col min="10498" max="10498" width="13.28515625" style="12" customWidth="1"/>
    <col min="10499" max="10499" width="48.7109375" style="12" customWidth="1"/>
    <col min="10500" max="10500" width="9.140625" style="12"/>
    <col min="10501" max="10502" width="9.28515625" style="12" customWidth="1"/>
    <col min="10503" max="10503" width="11" style="12" customWidth="1"/>
    <col min="10504" max="10504" width="13.42578125" style="12" customWidth="1"/>
    <col min="10505" max="10505" width="7.85546875" style="12" customWidth="1"/>
    <col min="10506" max="10506" width="12.7109375" style="12" bestFit="1" customWidth="1"/>
    <col min="10507" max="10507" width="17.85546875" style="12" customWidth="1"/>
    <col min="10508" max="10508" width="10.140625" style="12" bestFit="1" customWidth="1"/>
    <col min="10509" max="10511" width="9.140625" style="12"/>
    <col min="10512" max="10512" width="11.7109375" style="12" bestFit="1" customWidth="1"/>
    <col min="10513" max="10752" width="9.140625" style="12"/>
    <col min="10753" max="10753" width="4.85546875" style="12" customWidth="1"/>
    <col min="10754" max="10754" width="13.28515625" style="12" customWidth="1"/>
    <col min="10755" max="10755" width="48.7109375" style="12" customWidth="1"/>
    <col min="10756" max="10756" width="9.140625" style="12"/>
    <col min="10757" max="10758" width="9.28515625" style="12" customWidth="1"/>
    <col min="10759" max="10759" width="11" style="12" customWidth="1"/>
    <col min="10760" max="10760" width="13.42578125" style="12" customWidth="1"/>
    <col min="10761" max="10761" width="7.85546875" style="12" customWidth="1"/>
    <col min="10762" max="10762" width="12.7109375" style="12" bestFit="1" customWidth="1"/>
    <col min="10763" max="10763" width="17.85546875" style="12" customWidth="1"/>
    <col min="10764" max="10764" width="10.140625" style="12" bestFit="1" customWidth="1"/>
    <col min="10765" max="10767" width="9.140625" style="12"/>
    <col min="10768" max="10768" width="11.7109375" style="12" bestFit="1" customWidth="1"/>
    <col min="10769" max="11008" width="9.140625" style="12"/>
    <col min="11009" max="11009" width="4.85546875" style="12" customWidth="1"/>
    <col min="11010" max="11010" width="13.28515625" style="12" customWidth="1"/>
    <col min="11011" max="11011" width="48.7109375" style="12" customWidth="1"/>
    <col min="11012" max="11012" width="9.140625" style="12"/>
    <col min="11013" max="11014" width="9.28515625" style="12" customWidth="1"/>
    <col min="11015" max="11015" width="11" style="12" customWidth="1"/>
    <col min="11016" max="11016" width="13.42578125" style="12" customWidth="1"/>
    <col min="11017" max="11017" width="7.85546875" style="12" customWidth="1"/>
    <col min="11018" max="11018" width="12.7109375" style="12" bestFit="1" customWidth="1"/>
    <col min="11019" max="11019" width="17.85546875" style="12" customWidth="1"/>
    <col min="11020" max="11020" width="10.140625" style="12" bestFit="1" customWidth="1"/>
    <col min="11021" max="11023" width="9.140625" style="12"/>
    <col min="11024" max="11024" width="11.7109375" style="12" bestFit="1" customWidth="1"/>
    <col min="11025" max="11264" width="9.140625" style="12"/>
    <col min="11265" max="11265" width="4.85546875" style="12" customWidth="1"/>
    <col min="11266" max="11266" width="13.28515625" style="12" customWidth="1"/>
    <col min="11267" max="11267" width="48.7109375" style="12" customWidth="1"/>
    <col min="11268" max="11268" width="9.140625" style="12"/>
    <col min="11269" max="11270" width="9.28515625" style="12" customWidth="1"/>
    <col min="11271" max="11271" width="11" style="12" customWidth="1"/>
    <col min="11272" max="11272" width="13.42578125" style="12" customWidth="1"/>
    <col min="11273" max="11273" width="7.85546875" style="12" customWidth="1"/>
    <col min="11274" max="11274" width="12.7109375" style="12" bestFit="1" customWidth="1"/>
    <col min="11275" max="11275" width="17.85546875" style="12" customWidth="1"/>
    <col min="11276" max="11276" width="10.140625" style="12" bestFit="1" customWidth="1"/>
    <col min="11277" max="11279" width="9.140625" style="12"/>
    <col min="11280" max="11280" width="11.7109375" style="12" bestFit="1" customWidth="1"/>
    <col min="11281" max="11520" width="9.140625" style="12"/>
    <col min="11521" max="11521" width="4.85546875" style="12" customWidth="1"/>
    <col min="11522" max="11522" width="13.28515625" style="12" customWidth="1"/>
    <col min="11523" max="11523" width="48.7109375" style="12" customWidth="1"/>
    <col min="11524" max="11524" width="9.140625" style="12"/>
    <col min="11525" max="11526" width="9.28515625" style="12" customWidth="1"/>
    <col min="11527" max="11527" width="11" style="12" customWidth="1"/>
    <col min="11528" max="11528" width="13.42578125" style="12" customWidth="1"/>
    <col min="11529" max="11529" width="7.85546875" style="12" customWidth="1"/>
    <col min="11530" max="11530" width="12.7109375" style="12" bestFit="1" customWidth="1"/>
    <col min="11531" max="11531" width="17.85546875" style="12" customWidth="1"/>
    <col min="11532" max="11532" width="10.140625" style="12" bestFit="1" customWidth="1"/>
    <col min="11533" max="11535" width="9.140625" style="12"/>
    <col min="11536" max="11536" width="11.7109375" style="12" bestFit="1" customWidth="1"/>
    <col min="11537" max="11776" width="9.140625" style="12"/>
    <col min="11777" max="11777" width="4.85546875" style="12" customWidth="1"/>
    <col min="11778" max="11778" width="13.28515625" style="12" customWidth="1"/>
    <col min="11779" max="11779" width="48.7109375" style="12" customWidth="1"/>
    <col min="11780" max="11780" width="9.140625" style="12"/>
    <col min="11781" max="11782" width="9.28515625" style="12" customWidth="1"/>
    <col min="11783" max="11783" width="11" style="12" customWidth="1"/>
    <col min="11784" max="11784" width="13.42578125" style="12" customWidth="1"/>
    <col min="11785" max="11785" width="7.85546875" style="12" customWidth="1"/>
    <col min="11786" max="11786" width="12.7109375" style="12" bestFit="1" customWidth="1"/>
    <col min="11787" max="11787" width="17.85546875" style="12" customWidth="1"/>
    <col min="11788" max="11788" width="10.140625" style="12" bestFit="1" customWidth="1"/>
    <col min="11789" max="11791" width="9.140625" style="12"/>
    <col min="11792" max="11792" width="11.7109375" style="12" bestFit="1" customWidth="1"/>
    <col min="11793" max="12032" width="9.140625" style="12"/>
    <col min="12033" max="12033" width="4.85546875" style="12" customWidth="1"/>
    <col min="12034" max="12034" width="13.28515625" style="12" customWidth="1"/>
    <col min="12035" max="12035" width="48.7109375" style="12" customWidth="1"/>
    <col min="12036" max="12036" width="9.140625" style="12"/>
    <col min="12037" max="12038" width="9.28515625" style="12" customWidth="1"/>
    <col min="12039" max="12039" width="11" style="12" customWidth="1"/>
    <col min="12040" max="12040" width="13.42578125" style="12" customWidth="1"/>
    <col min="12041" max="12041" width="7.85546875" style="12" customWidth="1"/>
    <col min="12042" max="12042" width="12.7109375" style="12" bestFit="1" customWidth="1"/>
    <col min="12043" max="12043" width="17.85546875" style="12" customWidth="1"/>
    <col min="12044" max="12044" width="10.140625" style="12" bestFit="1" customWidth="1"/>
    <col min="12045" max="12047" width="9.140625" style="12"/>
    <col min="12048" max="12048" width="11.7109375" style="12" bestFit="1" customWidth="1"/>
    <col min="12049" max="12288" width="9.140625" style="12"/>
    <col min="12289" max="12289" width="4.85546875" style="12" customWidth="1"/>
    <col min="12290" max="12290" width="13.28515625" style="12" customWidth="1"/>
    <col min="12291" max="12291" width="48.7109375" style="12" customWidth="1"/>
    <col min="12292" max="12292" width="9.140625" style="12"/>
    <col min="12293" max="12294" width="9.28515625" style="12" customWidth="1"/>
    <col min="12295" max="12295" width="11" style="12" customWidth="1"/>
    <col min="12296" max="12296" width="13.42578125" style="12" customWidth="1"/>
    <col min="12297" max="12297" width="7.85546875" style="12" customWidth="1"/>
    <col min="12298" max="12298" width="12.7109375" style="12" bestFit="1" customWidth="1"/>
    <col min="12299" max="12299" width="17.85546875" style="12" customWidth="1"/>
    <col min="12300" max="12300" width="10.140625" style="12" bestFit="1" customWidth="1"/>
    <col min="12301" max="12303" width="9.140625" style="12"/>
    <col min="12304" max="12304" width="11.7109375" style="12" bestFit="1" customWidth="1"/>
    <col min="12305" max="12544" width="9.140625" style="12"/>
    <col min="12545" max="12545" width="4.85546875" style="12" customWidth="1"/>
    <col min="12546" max="12546" width="13.28515625" style="12" customWidth="1"/>
    <col min="12547" max="12547" width="48.7109375" style="12" customWidth="1"/>
    <col min="12548" max="12548" width="9.140625" style="12"/>
    <col min="12549" max="12550" width="9.28515625" style="12" customWidth="1"/>
    <col min="12551" max="12551" width="11" style="12" customWidth="1"/>
    <col min="12552" max="12552" width="13.42578125" style="12" customWidth="1"/>
    <col min="12553" max="12553" width="7.85546875" style="12" customWidth="1"/>
    <col min="12554" max="12554" width="12.7109375" style="12" bestFit="1" customWidth="1"/>
    <col min="12555" max="12555" width="17.85546875" style="12" customWidth="1"/>
    <col min="12556" max="12556" width="10.140625" style="12" bestFit="1" customWidth="1"/>
    <col min="12557" max="12559" width="9.140625" style="12"/>
    <col min="12560" max="12560" width="11.7109375" style="12" bestFit="1" customWidth="1"/>
    <col min="12561" max="12800" width="9.140625" style="12"/>
    <col min="12801" max="12801" width="4.85546875" style="12" customWidth="1"/>
    <col min="12802" max="12802" width="13.28515625" style="12" customWidth="1"/>
    <col min="12803" max="12803" width="48.7109375" style="12" customWidth="1"/>
    <col min="12804" max="12804" width="9.140625" style="12"/>
    <col min="12805" max="12806" width="9.28515625" style="12" customWidth="1"/>
    <col min="12807" max="12807" width="11" style="12" customWidth="1"/>
    <col min="12808" max="12808" width="13.42578125" style="12" customWidth="1"/>
    <col min="12809" max="12809" width="7.85546875" style="12" customWidth="1"/>
    <col min="12810" max="12810" width="12.7109375" style="12" bestFit="1" customWidth="1"/>
    <col min="12811" max="12811" width="17.85546875" style="12" customWidth="1"/>
    <col min="12812" max="12812" width="10.140625" style="12" bestFit="1" customWidth="1"/>
    <col min="12813" max="12815" width="9.140625" style="12"/>
    <col min="12816" max="12816" width="11.7109375" style="12" bestFit="1" customWidth="1"/>
    <col min="12817" max="13056" width="9.140625" style="12"/>
    <col min="13057" max="13057" width="4.85546875" style="12" customWidth="1"/>
    <col min="13058" max="13058" width="13.28515625" style="12" customWidth="1"/>
    <col min="13059" max="13059" width="48.7109375" style="12" customWidth="1"/>
    <col min="13060" max="13060" width="9.140625" style="12"/>
    <col min="13061" max="13062" width="9.28515625" style="12" customWidth="1"/>
    <col min="13063" max="13063" width="11" style="12" customWidth="1"/>
    <col min="13064" max="13064" width="13.42578125" style="12" customWidth="1"/>
    <col min="13065" max="13065" width="7.85546875" style="12" customWidth="1"/>
    <col min="13066" max="13066" width="12.7109375" style="12" bestFit="1" customWidth="1"/>
    <col min="13067" max="13067" width="17.85546875" style="12" customWidth="1"/>
    <col min="13068" max="13068" width="10.140625" style="12" bestFit="1" customWidth="1"/>
    <col min="13069" max="13071" width="9.140625" style="12"/>
    <col min="13072" max="13072" width="11.7109375" style="12" bestFit="1" customWidth="1"/>
    <col min="13073" max="13312" width="9.140625" style="12"/>
    <col min="13313" max="13313" width="4.85546875" style="12" customWidth="1"/>
    <col min="13314" max="13314" width="13.28515625" style="12" customWidth="1"/>
    <col min="13315" max="13315" width="48.7109375" style="12" customWidth="1"/>
    <col min="13316" max="13316" width="9.140625" style="12"/>
    <col min="13317" max="13318" width="9.28515625" style="12" customWidth="1"/>
    <col min="13319" max="13319" width="11" style="12" customWidth="1"/>
    <col min="13320" max="13320" width="13.42578125" style="12" customWidth="1"/>
    <col min="13321" max="13321" width="7.85546875" style="12" customWidth="1"/>
    <col min="13322" max="13322" width="12.7109375" style="12" bestFit="1" customWidth="1"/>
    <col min="13323" max="13323" width="17.85546875" style="12" customWidth="1"/>
    <col min="13324" max="13324" width="10.140625" style="12" bestFit="1" customWidth="1"/>
    <col min="13325" max="13327" width="9.140625" style="12"/>
    <col min="13328" max="13328" width="11.7109375" style="12" bestFit="1" customWidth="1"/>
    <col min="13329" max="13568" width="9.140625" style="12"/>
    <col min="13569" max="13569" width="4.85546875" style="12" customWidth="1"/>
    <col min="13570" max="13570" width="13.28515625" style="12" customWidth="1"/>
    <col min="13571" max="13571" width="48.7109375" style="12" customWidth="1"/>
    <col min="13572" max="13572" width="9.140625" style="12"/>
    <col min="13573" max="13574" width="9.28515625" style="12" customWidth="1"/>
    <col min="13575" max="13575" width="11" style="12" customWidth="1"/>
    <col min="13576" max="13576" width="13.42578125" style="12" customWidth="1"/>
    <col min="13577" max="13577" width="7.85546875" style="12" customWidth="1"/>
    <col min="13578" max="13578" width="12.7109375" style="12" bestFit="1" customWidth="1"/>
    <col min="13579" max="13579" width="17.85546875" style="12" customWidth="1"/>
    <col min="13580" max="13580" width="10.140625" style="12" bestFit="1" customWidth="1"/>
    <col min="13581" max="13583" width="9.140625" style="12"/>
    <col min="13584" max="13584" width="11.7109375" style="12" bestFit="1" customWidth="1"/>
    <col min="13585" max="13824" width="9.140625" style="12"/>
    <col min="13825" max="13825" width="4.85546875" style="12" customWidth="1"/>
    <col min="13826" max="13826" width="13.28515625" style="12" customWidth="1"/>
    <col min="13827" max="13827" width="48.7109375" style="12" customWidth="1"/>
    <col min="13828" max="13828" width="9.140625" style="12"/>
    <col min="13829" max="13830" width="9.28515625" style="12" customWidth="1"/>
    <col min="13831" max="13831" width="11" style="12" customWidth="1"/>
    <col min="13832" max="13832" width="13.42578125" style="12" customWidth="1"/>
    <col min="13833" max="13833" width="7.85546875" style="12" customWidth="1"/>
    <col min="13834" max="13834" width="12.7109375" style="12" bestFit="1" customWidth="1"/>
    <col min="13835" max="13835" width="17.85546875" style="12" customWidth="1"/>
    <col min="13836" max="13836" width="10.140625" style="12" bestFit="1" customWidth="1"/>
    <col min="13837" max="13839" width="9.140625" style="12"/>
    <col min="13840" max="13840" width="11.7109375" style="12" bestFit="1" customWidth="1"/>
    <col min="13841" max="14080" width="9.140625" style="12"/>
    <col min="14081" max="14081" width="4.85546875" style="12" customWidth="1"/>
    <col min="14082" max="14082" width="13.28515625" style="12" customWidth="1"/>
    <col min="14083" max="14083" width="48.7109375" style="12" customWidth="1"/>
    <col min="14084" max="14084" width="9.140625" style="12"/>
    <col min="14085" max="14086" width="9.28515625" style="12" customWidth="1"/>
    <col min="14087" max="14087" width="11" style="12" customWidth="1"/>
    <col min="14088" max="14088" width="13.42578125" style="12" customWidth="1"/>
    <col min="14089" max="14089" width="7.85546875" style="12" customWidth="1"/>
    <col min="14090" max="14090" width="12.7109375" style="12" bestFit="1" customWidth="1"/>
    <col min="14091" max="14091" width="17.85546875" style="12" customWidth="1"/>
    <col min="14092" max="14092" width="10.140625" style="12" bestFit="1" customWidth="1"/>
    <col min="14093" max="14095" width="9.140625" style="12"/>
    <col min="14096" max="14096" width="11.7109375" style="12" bestFit="1" customWidth="1"/>
    <col min="14097" max="14336" width="9.140625" style="12"/>
    <col min="14337" max="14337" width="4.85546875" style="12" customWidth="1"/>
    <col min="14338" max="14338" width="13.28515625" style="12" customWidth="1"/>
    <col min="14339" max="14339" width="48.7109375" style="12" customWidth="1"/>
    <col min="14340" max="14340" width="9.140625" style="12"/>
    <col min="14341" max="14342" width="9.28515625" style="12" customWidth="1"/>
    <col min="14343" max="14343" width="11" style="12" customWidth="1"/>
    <col min="14344" max="14344" width="13.42578125" style="12" customWidth="1"/>
    <col min="14345" max="14345" width="7.85546875" style="12" customWidth="1"/>
    <col min="14346" max="14346" width="12.7109375" style="12" bestFit="1" customWidth="1"/>
    <col min="14347" max="14347" width="17.85546875" style="12" customWidth="1"/>
    <col min="14348" max="14348" width="10.140625" style="12" bestFit="1" customWidth="1"/>
    <col min="14349" max="14351" width="9.140625" style="12"/>
    <col min="14352" max="14352" width="11.7109375" style="12" bestFit="1" customWidth="1"/>
    <col min="14353" max="14592" width="9.140625" style="12"/>
    <col min="14593" max="14593" width="4.85546875" style="12" customWidth="1"/>
    <col min="14594" max="14594" width="13.28515625" style="12" customWidth="1"/>
    <col min="14595" max="14595" width="48.7109375" style="12" customWidth="1"/>
    <col min="14596" max="14596" width="9.140625" style="12"/>
    <col min="14597" max="14598" width="9.28515625" style="12" customWidth="1"/>
    <col min="14599" max="14599" width="11" style="12" customWidth="1"/>
    <col min="14600" max="14600" width="13.42578125" style="12" customWidth="1"/>
    <col min="14601" max="14601" width="7.85546875" style="12" customWidth="1"/>
    <col min="14602" max="14602" width="12.7109375" style="12" bestFit="1" customWidth="1"/>
    <col min="14603" max="14603" width="17.85546875" style="12" customWidth="1"/>
    <col min="14604" max="14604" width="10.140625" style="12" bestFit="1" customWidth="1"/>
    <col min="14605" max="14607" width="9.140625" style="12"/>
    <col min="14608" max="14608" width="11.7109375" style="12" bestFit="1" customWidth="1"/>
    <col min="14609" max="14848" width="9.140625" style="12"/>
    <col min="14849" max="14849" width="4.85546875" style="12" customWidth="1"/>
    <col min="14850" max="14850" width="13.28515625" style="12" customWidth="1"/>
    <col min="14851" max="14851" width="48.7109375" style="12" customWidth="1"/>
    <col min="14852" max="14852" width="9.140625" style="12"/>
    <col min="14853" max="14854" width="9.28515625" style="12" customWidth="1"/>
    <col min="14855" max="14855" width="11" style="12" customWidth="1"/>
    <col min="14856" max="14856" width="13.42578125" style="12" customWidth="1"/>
    <col min="14857" max="14857" width="7.85546875" style="12" customWidth="1"/>
    <col min="14858" max="14858" width="12.7109375" style="12" bestFit="1" customWidth="1"/>
    <col min="14859" max="14859" width="17.85546875" style="12" customWidth="1"/>
    <col min="14860" max="14860" width="10.140625" style="12" bestFit="1" customWidth="1"/>
    <col min="14861" max="14863" width="9.140625" style="12"/>
    <col min="14864" max="14864" width="11.7109375" style="12" bestFit="1" customWidth="1"/>
    <col min="14865" max="15104" width="9.140625" style="12"/>
    <col min="15105" max="15105" width="4.85546875" style="12" customWidth="1"/>
    <col min="15106" max="15106" width="13.28515625" style="12" customWidth="1"/>
    <col min="15107" max="15107" width="48.7109375" style="12" customWidth="1"/>
    <col min="15108" max="15108" width="9.140625" style="12"/>
    <col min="15109" max="15110" width="9.28515625" style="12" customWidth="1"/>
    <col min="15111" max="15111" width="11" style="12" customWidth="1"/>
    <col min="15112" max="15112" width="13.42578125" style="12" customWidth="1"/>
    <col min="15113" max="15113" width="7.85546875" style="12" customWidth="1"/>
    <col min="15114" max="15114" width="12.7109375" style="12" bestFit="1" customWidth="1"/>
    <col min="15115" max="15115" width="17.85546875" style="12" customWidth="1"/>
    <col min="15116" max="15116" width="10.140625" style="12" bestFit="1" customWidth="1"/>
    <col min="15117" max="15119" width="9.140625" style="12"/>
    <col min="15120" max="15120" width="11.7109375" style="12" bestFit="1" customWidth="1"/>
    <col min="15121" max="15360" width="9.140625" style="12"/>
    <col min="15361" max="15361" width="4.85546875" style="12" customWidth="1"/>
    <col min="15362" max="15362" width="13.28515625" style="12" customWidth="1"/>
    <col min="15363" max="15363" width="48.7109375" style="12" customWidth="1"/>
    <col min="15364" max="15364" width="9.140625" style="12"/>
    <col min="15365" max="15366" width="9.28515625" style="12" customWidth="1"/>
    <col min="15367" max="15367" width="11" style="12" customWidth="1"/>
    <col min="15368" max="15368" width="13.42578125" style="12" customWidth="1"/>
    <col min="15369" max="15369" width="7.85546875" style="12" customWidth="1"/>
    <col min="15370" max="15370" width="12.7109375" style="12" bestFit="1" customWidth="1"/>
    <col min="15371" max="15371" width="17.85546875" style="12" customWidth="1"/>
    <col min="15372" max="15372" width="10.140625" style="12" bestFit="1" customWidth="1"/>
    <col min="15373" max="15375" width="9.140625" style="12"/>
    <col min="15376" max="15376" width="11.7109375" style="12" bestFit="1" customWidth="1"/>
    <col min="15377" max="15616" width="9.140625" style="12"/>
    <col min="15617" max="15617" width="4.85546875" style="12" customWidth="1"/>
    <col min="15618" max="15618" width="13.28515625" style="12" customWidth="1"/>
    <col min="15619" max="15619" width="48.7109375" style="12" customWidth="1"/>
    <col min="15620" max="15620" width="9.140625" style="12"/>
    <col min="15621" max="15622" width="9.28515625" style="12" customWidth="1"/>
    <col min="15623" max="15623" width="11" style="12" customWidth="1"/>
    <col min="15624" max="15624" width="13.42578125" style="12" customWidth="1"/>
    <col min="15625" max="15625" width="7.85546875" style="12" customWidth="1"/>
    <col min="15626" max="15626" width="12.7109375" style="12" bestFit="1" customWidth="1"/>
    <col min="15627" max="15627" width="17.85546875" style="12" customWidth="1"/>
    <col min="15628" max="15628" width="10.140625" style="12" bestFit="1" customWidth="1"/>
    <col min="15629" max="15631" width="9.140625" style="12"/>
    <col min="15632" max="15632" width="11.7109375" style="12" bestFit="1" customWidth="1"/>
    <col min="15633" max="15872" width="9.140625" style="12"/>
    <col min="15873" max="15873" width="4.85546875" style="12" customWidth="1"/>
    <col min="15874" max="15874" width="13.28515625" style="12" customWidth="1"/>
    <col min="15875" max="15875" width="48.7109375" style="12" customWidth="1"/>
    <col min="15876" max="15876" width="9.140625" style="12"/>
    <col min="15877" max="15878" width="9.28515625" style="12" customWidth="1"/>
    <col min="15879" max="15879" width="11" style="12" customWidth="1"/>
    <col min="15880" max="15880" width="13.42578125" style="12" customWidth="1"/>
    <col min="15881" max="15881" width="7.85546875" style="12" customWidth="1"/>
    <col min="15882" max="15882" width="12.7109375" style="12" bestFit="1" customWidth="1"/>
    <col min="15883" max="15883" width="17.85546875" style="12" customWidth="1"/>
    <col min="15884" max="15884" width="10.140625" style="12" bestFit="1" customWidth="1"/>
    <col min="15885" max="15887" width="9.140625" style="12"/>
    <col min="15888" max="15888" width="11.7109375" style="12" bestFit="1" customWidth="1"/>
    <col min="15889" max="16128" width="9.140625" style="12"/>
    <col min="16129" max="16129" width="4.85546875" style="12" customWidth="1"/>
    <col min="16130" max="16130" width="13.28515625" style="12" customWidth="1"/>
    <col min="16131" max="16131" width="48.7109375" style="12" customWidth="1"/>
    <col min="16132" max="16132" width="9.140625" style="12"/>
    <col min="16133" max="16134" width="9.28515625" style="12" customWidth="1"/>
    <col min="16135" max="16135" width="11" style="12" customWidth="1"/>
    <col min="16136" max="16136" width="13.42578125" style="12" customWidth="1"/>
    <col min="16137" max="16137" width="7.85546875" style="12" customWidth="1"/>
    <col min="16138" max="16138" width="12.7109375" style="12" bestFit="1" customWidth="1"/>
    <col min="16139" max="16139" width="17.85546875" style="12" customWidth="1"/>
    <col min="16140" max="16140" width="10.140625" style="12" bestFit="1" customWidth="1"/>
    <col min="16141" max="16143" width="9.140625" style="12"/>
    <col min="16144" max="16144" width="11.7109375" style="12" bestFit="1" customWidth="1"/>
    <col min="16145" max="16384" width="9.140625" style="12"/>
  </cols>
  <sheetData>
    <row r="1" spans="1:11" x14ac:dyDescent="0.2">
      <c r="A1" s="202" t="s">
        <v>161</v>
      </c>
      <c r="B1" s="202"/>
      <c r="C1" s="202"/>
      <c r="D1" s="202"/>
      <c r="E1" s="202"/>
      <c r="F1" s="202"/>
      <c r="G1" s="202"/>
      <c r="H1" s="202"/>
      <c r="I1" s="71"/>
      <c r="J1" s="72"/>
    </row>
    <row r="2" spans="1:11" x14ac:dyDescent="0.2">
      <c r="B2" s="12"/>
      <c r="C2" s="12"/>
    </row>
    <row r="3" spans="1:11" ht="12.75" customHeight="1" x14ac:dyDescent="0.2">
      <c r="A3" s="203" t="s">
        <v>20</v>
      </c>
      <c r="B3" s="205" t="s">
        <v>21</v>
      </c>
      <c r="C3" s="13" t="s">
        <v>22</v>
      </c>
      <c r="D3" s="209" t="s">
        <v>23</v>
      </c>
      <c r="E3" s="210"/>
      <c r="F3" s="211"/>
      <c r="G3" s="46" t="s">
        <v>24</v>
      </c>
      <c r="H3" s="15" t="s">
        <v>25</v>
      </c>
      <c r="I3" s="16"/>
    </row>
    <row r="4" spans="1:11" x14ac:dyDescent="0.2">
      <c r="A4" s="204"/>
      <c r="B4" s="206"/>
      <c r="C4" s="17" t="s">
        <v>26</v>
      </c>
      <c r="D4" s="18" t="s">
        <v>27</v>
      </c>
      <c r="E4" s="18" t="s">
        <v>28</v>
      </c>
      <c r="F4" s="74" t="s">
        <v>28</v>
      </c>
      <c r="G4" s="47" t="s">
        <v>29</v>
      </c>
      <c r="H4" s="19" t="s">
        <v>29</v>
      </c>
      <c r="I4" s="20"/>
      <c r="K4" s="20"/>
    </row>
    <row r="5" spans="1:11" x14ac:dyDescent="0.2">
      <c r="A5" s="21">
        <v>1</v>
      </c>
      <c r="B5" s="22">
        <v>2</v>
      </c>
      <c r="C5" s="22">
        <v>3</v>
      </c>
      <c r="D5" s="22">
        <v>4</v>
      </c>
      <c r="E5" s="22">
        <v>5</v>
      </c>
      <c r="F5" s="75">
        <v>5</v>
      </c>
      <c r="G5" s="48">
        <v>6</v>
      </c>
      <c r="H5" s="23">
        <v>7</v>
      </c>
      <c r="I5" s="16"/>
    </row>
    <row r="6" spans="1:11" ht="17.25" customHeight="1" x14ac:dyDescent="0.2">
      <c r="A6" s="24" t="s">
        <v>30</v>
      </c>
      <c r="B6" s="25"/>
      <c r="C6" s="26" t="s">
        <v>162</v>
      </c>
      <c r="D6" s="25" t="s">
        <v>30</v>
      </c>
      <c r="E6" s="27" t="s">
        <v>30</v>
      </c>
      <c r="F6" s="76" t="s">
        <v>30</v>
      </c>
      <c r="G6" s="49" t="s">
        <v>30</v>
      </c>
      <c r="H6" s="28" t="s">
        <v>30</v>
      </c>
      <c r="I6" s="29"/>
    </row>
    <row r="7" spans="1:11" ht="17.25" customHeight="1" x14ac:dyDescent="0.2">
      <c r="A7" s="24">
        <v>1</v>
      </c>
      <c r="B7" s="40" t="s">
        <v>163</v>
      </c>
      <c r="C7" s="32" t="s">
        <v>164</v>
      </c>
      <c r="D7" s="31" t="s">
        <v>165</v>
      </c>
      <c r="E7" s="33">
        <v>10</v>
      </c>
      <c r="F7" s="77">
        <v>10</v>
      </c>
      <c r="G7" s="50"/>
      <c r="H7" s="34"/>
      <c r="I7" s="29"/>
    </row>
    <row r="8" spans="1:11" x14ac:dyDescent="0.2">
      <c r="A8" s="24">
        <v>2</v>
      </c>
      <c r="B8" s="40" t="s">
        <v>163</v>
      </c>
      <c r="C8" s="32" t="s">
        <v>166</v>
      </c>
      <c r="D8" s="31" t="s">
        <v>165</v>
      </c>
      <c r="E8" s="33">
        <v>5</v>
      </c>
      <c r="F8" s="77">
        <v>5</v>
      </c>
      <c r="G8" s="50"/>
      <c r="H8" s="34"/>
      <c r="I8" s="29"/>
    </row>
    <row r="9" spans="1:11" ht="13.5" thickBot="1" x14ac:dyDescent="0.25">
      <c r="A9" s="24">
        <v>3</v>
      </c>
      <c r="B9" s="40" t="s">
        <v>163</v>
      </c>
      <c r="C9" s="38" t="s">
        <v>167</v>
      </c>
      <c r="D9" s="20" t="s">
        <v>168</v>
      </c>
      <c r="E9" s="35">
        <v>10</v>
      </c>
      <c r="F9" s="78">
        <v>10</v>
      </c>
      <c r="G9" s="50"/>
      <c r="H9" s="34"/>
      <c r="I9" s="29"/>
    </row>
    <row r="10" spans="1:11" ht="18.75" customHeight="1" thickTop="1" x14ac:dyDescent="0.2">
      <c r="A10" s="207" t="s">
        <v>169</v>
      </c>
      <c r="B10" s="208"/>
      <c r="C10" s="208"/>
      <c r="D10" s="208"/>
      <c r="E10" s="208"/>
      <c r="F10" s="208"/>
      <c r="G10" s="208"/>
      <c r="H10" s="79"/>
      <c r="I10" s="35"/>
    </row>
    <row r="11" spans="1:11" ht="54" customHeight="1" x14ac:dyDescent="0.2">
      <c r="I11" s="35"/>
    </row>
    <row r="12" spans="1:11" ht="39.75" customHeight="1" x14ac:dyDescent="0.2">
      <c r="I12" s="35"/>
      <c r="J12" s="39"/>
    </row>
    <row r="13" spans="1:11" ht="27" customHeight="1" x14ac:dyDescent="0.2">
      <c r="H13" s="39"/>
      <c r="I13" s="35"/>
      <c r="J13" s="39"/>
    </row>
    <row r="14" spans="1:11" ht="17.100000000000001" customHeight="1" x14ac:dyDescent="0.2">
      <c r="I14" s="43"/>
      <c r="J14" s="39"/>
      <c r="K14" s="39"/>
    </row>
    <row r="15" spans="1:11" ht="13.5" customHeight="1" x14ac:dyDescent="0.2">
      <c r="I15" s="39"/>
    </row>
    <row r="17" spans="9:9" x14ac:dyDescent="0.2">
      <c r="I17" s="39"/>
    </row>
    <row r="19" spans="9:9" x14ac:dyDescent="0.2">
      <c r="I19" s="39"/>
    </row>
  </sheetData>
  <mergeCells count="5">
    <mergeCell ref="A1:H1"/>
    <mergeCell ref="A3:A4"/>
    <mergeCell ref="B3:B4"/>
    <mergeCell ref="A10:G10"/>
    <mergeCell ref="D3:F3"/>
  </mergeCells>
  <conditionalFormatting sqref="I10:I14 H7:H10">
    <cfRule type="cellIs" dxfId="30" priority="2" stopIfTrue="1" operator="equal">
      <formula>0</formula>
    </cfRule>
  </conditionalFormatting>
  <conditionalFormatting sqref="E7:G9">
    <cfRule type="cellIs" dxfId="29" priority="1" stopIfTrue="1" operator="equal">
      <formula>0</formula>
    </cfRule>
  </conditionalFormatting>
  <pageMargins left="0.78740157480314965" right="0.39370078740157483" top="1.1811023622047245" bottom="0.98425196850393704" header="0.51181102362204722" footer="0.51181102362204722"/>
  <pageSetup paperSize="9" scale="77" orientation="portrait" useFirstPageNumber="1" verticalDpi="300" r:id="rId1"/>
  <headerFooter alignWithMargins="0">
    <oddHeader>&amp;CPlac Konstytucji 3 Maja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F38CE-7BDE-4190-BD02-05906BDBFBA0}">
  <dimension ref="A1:K23"/>
  <sheetViews>
    <sheetView view="pageBreakPreview" zoomScale="115" zoomScaleNormal="115" zoomScaleSheetLayoutView="115" workbookViewId="0">
      <selection activeCell="J11" sqref="J11"/>
    </sheetView>
  </sheetViews>
  <sheetFormatPr defaultRowHeight="12.75" x14ac:dyDescent="0.2"/>
  <cols>
    <col min="1" max="1" width="4.85546875" style="12" customWidth="1"/>
    <col min="2" max="2" width="13.28515625" style="44" customWidth="1"/>
    <col min="3" max="3" width="48.7109375" style="44" customWidth="1"/>
    <col min="4" max="4" width="9.140625" style="12" customWidth="1"/>
    <col min="5" max="5" width="9.28515625" style="12" hidden="1" customWidth="1"/>
    <col min="6" max="6" width="9.28515625" style="73" customWidth="1"/>
    <col min="7" max="7" width="11" style="12" customWidth="1"/>
    <col min="8" max="8" width="13.42578125" style="12" customWidth="1"/>
    <col min="9" max="9" width="7.85546875" style="12" customWidth="1"/>
    <col min="10" max="10" width="12.7109375" style="12" bestFit="1" customWidth="1"/>
    <col min="11" max="11" width="17.85546875" style="12" customWidth="1"/>
    <col min="12" max="12" width="10.140625" style="12" bestFit="1" customWidth="1"/>
    <col min="13" max="13" width="9.140625" style="12" customWidth="1"/>
    <col min="14" max="15" width="9.140625" style="12"/>
    <col min="16" max="16" width="11.7109375" style="12" bestFit="1" customWidth="1"/>
    <col min="17" max="256" width="9.140625" style="12"/>
    <col min="257" max="257" width="4.85546875" style="12" customWidth="1"/>
    <col min="258" max="258" width="13.28515625" style="12" customWidth="1"/>
    <col min="259" max="259" width="48.7109375" style="12" customWidth="1"/>
    <col min="260" max="260" width="9.140625" style="12"/>
    <col min="261" max="261" width="0" style="12" hidden="1" customWidth="1"/>
    <col min="262" max="262" width="9.28515625" style="12" customWidth="1"/>
    <col min="263" max="263" width="11" style="12" customWidth="1"/>
    <col min="264" max="264" width="13.42578125" style="12" customWidth="1"/>
    <col min="265" max="265" width="7.85546875" style="12" customWidth="1"/>
    <col min="266" max="266" width="12.7109375" style="12" bestFit="1" customWidth="1"/>
    <col min="267" max="267" width="17.85546875" style="12" customWidth="1"/>
    <col min="268" max="268" width="10.140625" style="12" bestFit="1" customWidth="1"/>
    <col min="269" max="271" width="9.140625" style="12"/>
    <col min="272" max="272" width="11.7109375" style="12" bestFit="1" customWidth="1"/>
    <col min="273" max="512" width="9.140625" style="12"/>
    <col min="513" max="513" width="4.85546875" style="12" customWidth="1"/>
    <col min="514" max="514" width="13.28515625" style="12" customWidth="1"/>
    <col min="515" max="515" width="48.7109375" style="12" customWidth="1"/>
    <col min="516" max="516" width="9.140625" style="12"/>
    <col min="517" max="517" width="0" style="12" hidden="1" customWidth="1"/>
    <col min="518" max="518" width="9.28515625" style="12" customWidth="1"/>
    <col min="519" max="519" width="11" style="12" customWidth="1"/>
    <col min="520" max="520" width="13.42578125" style="12" customWidth="1"/>
    <col min="521" max="521" width="7.85546875" style="12" customWidth="1"/>
    <col min="522" max="522" width="12.7109375" style="12" bestFit="1" customWidth="1"/>
    <col min="523" max="523" width="17.85546875" style="12" customWidth="1"/>
    <col min="524" max="524" width="10.140625" style="12" bestFit="1" customWidth="1"/>
    <col min="525" max="527" width="9.140625" style="12"/>
    <col min="528" max="528" width="11.7109375" style="12" bestFit="1" customWidth="1"/>
    <col min="529" max="768" width="9.140625" style="12"/>
    <col min="769" max="769" width="4.85546875" style="12" customWidth="1"/>
    <col min="770" max="770" width="13.28515625" style="12" customWidth="1"/>
    <col min="771" max="771" width="48.7109375" style="12" customWidth="1"/>
    <col min="772" max="772" width="9.140625" style="12"/>
    <col min="773" max="773" width="0" style="12" hidden="1" customWidth="1"/>
    <col min="774" max="774" width="9.28515625" style="12" customWidth="1"/>
    <col min="775" max="775" width="11" style="12" customWidth="1"/>
    <col min="776" max="776" width="13.42578125" style="12" customWidth="1"/>
    <col min="777" max="777" width="7.85546875" style="12" customWidth="1"/>
    <col min="778" max="778" width="12.7109375" style="12" bestFit="1" customWidth="1"/>
    <col min="779" max="779" width="17.85546875" style="12" customWidth="1"/>
    <col min="780" max="780" width="10.140625" style="12" bestFit="1" customWidth="1"/>
    <col min="781" max="783" width="9.140625" style="12"/>
    <col min="784" max="784" width="11.7109375" style="12" bestFit="1" customWidth="1"/>
    <col min="785" max="1024" width="9.140625" style="12"/>
    <col min="1025" max="1025" width="4.85546875" style="12" customWidth="1"/>
    <col min="1026" max="1026" width="13.28515625" style="12" customWidth="1"/>
    <col min="1027" max="1027" width="48.7109375" style="12" customWidth="1"/>
    <col min="1028" max="1028" width="9.140625" style="12"/>
    <col min="1029" max="1029" width="0" style="12" hidden="1" customWidth="1"/>
    <col min="1030" max="1030" width="9.28515625" style="12" customWidth="1"/>
    <col min="1031" max="1031" width="11" style="12" customWidth="1"/>
    <col min="1032" max="1032" width="13.42578125" style="12" customWidth="1"/>
    <col min="1033" max="1033" width="7.85546875" style="12" customWidth="1"/>
    <col min="1034" max="1034" width="12.7109375" style="12" bestFit="1" customWidth="1"/>
    <col min="1035" max="1035" width="17.85546875" style="12" customWidth="1"/>
    <col min="1036" max="1036" width="10.140625" style="12" bestFit="1" customWidth="1"/>
    <col min="1037" max="1039" width="9.140625" style="12"/>
    <col min="1040" max="1040" width="11.7109375" style="12" bestFit="1" customWidth="1"/>
    <col min="1041" max="1280" width="9.140625" style="12"/>
    <col min="1281" max="1281" width="4.85546875" style="12" customWidth="1"/>
    <col min="1282" max="1282" width="13.28515625" style="12" customWidth="1"/>
    <col min="1283" max="1283" width="48.7109375" style="12" customWidth="1"/>
    <col min="1284" max="1284" width="9.140625" style="12"/>
    <col min="1285" max="1285" width="0" style="12" hidden="1" customWidth="1"/>
    <col min="1286" max="1286" width="9.28515625" style="12" customWidth="1"/>
    <col min="1287" max="1287" width="11" style="12" customWidth="1"/>
    <col min="1288" max="1288" width="13.42578125" style="12" customWidth="1"/>
    <col min="1289" max="1289" width="7.85546875" style="12" customWidth="1"/>
    <col min="1290" max="1290" width="12.7109375" style="12" bestFit="1" customWidth="1"/>
    <col min="1291" max="1291" width="17.85546875" style="12" customWidth="1"/>
    <col min="1292" max="1292" width="10.140625" style="12" bestFit="1" customWidth="1"/>
    <col min="1293" max="1295" width="9.140625" style="12"/>
    <col min="1296" max="1296" width="11.7109375" style="12" bestFit="1" customWidth="1"/>
    <col min="1297" max="1536" width="9.140625" style="12"/>
    <col min="1537" max="1537" width="4.85546875" style="12" customWidth="1"/>
    <col min="1538" max="1538" width="13.28515625" style="12" customWidth="1"/>
    <col min="1539" max="1539" width="48.7109375" style="12" customWidth="1"/>
    <col min="1540" max="1540" width="9.140625" style="12"/>
    <col min="1541" max="1541" width="0" style="12" hidden="1" customWidth="1"/>
    <col min="1542" max="1542" width="9.28515625" style="12" customWidth="1"/>
    <col min="1543" max="1543" width="11" style="12" customWidth="1"/>
    <col min="1544" max="1544" width="13.42578125" style="12" customWidth="1"/>
    <col min="1545" max="1545" width="7.85546875" style="12" customWidth="1"/>
    <col min="1546" max="1546" width="12.7109375" style="12" bestFit="1" customWidth="1"/>
    <col min="1547" max="1547" width="17.85546875" style="12" customWidth="1"/>
    <col min="1548" max="1548" width="10.140625" style="12" bestFit="1" customWidth="1"/>
    <col min="1549" max="1551" width="9.140625" style="12"/>
    <col min="1552" max="1552" width="11.7109375" style="12" bestFit="1" customWidth="1"/>
    <col min="1553" max="1792" width="9.140625" style="12"/>
    <col min="1793" max="1793" width="4.85546875" style="12" customWidth="1"/>
    <col min="1794" max="1794" width="13.28515625" style="12" customWidth="1"/>
    <col min="1795" max="1795" width="48.7109375" style="12" customWidth="1"/>
    <col min="1796" max="1796" width="9.140625" style="12"/>
    <col min="1797" max="1797" width="0" style="12" hidden="1" customWidth="1"/>
    <col min="1798" max="1798" width="9.28515625" style="12" customWidth="1"/>
    <col min="1799" max="1799" width="11" style="12" customWidth="1"/>
    <col min="1800" max="1800" width="13.42578125" style="12" customWidth="1"/>
    <col min="1801" max="1801" width="7.85546875" style="12" customWidth="1"/>
    <col min="1802" max="1802" width="12.7109375" style="12" bestFit="1" customWidth="1"/>
    <col min="1803" max="1803" width="17.85546875" style="12" customWidth="1"/>
    <col min="1804" max="1804" width="10.140625" style="12" bestFit="1" customWidth="1"/>
    <col min="1805" max="1807" width="9.140625" style="12"/>
    <col min="1808" max="1808" width="11.7109375" style="12" bestFit="1" customWidth="1"/>
    <col min="1809" max="2048" width="9.140625" style="12"/>
    <col min="2049" max="2049" width="4.85546875" style="12" customWidth="1"/>
    <col min="2050" max="2050" width="13.28515625" style="12" customWidth="1"/>
    <col min="2051" max="2051" width="48.7109375" style="12" customWidth="1"/>
    <col min="2052" max="2052" width="9.140625" style="12"/>
    <col min="2053" max="2053" width="0" style="12" hidden="1" customWidth="1"/>
    <col min="2054" max="2054" width="9.28515625" style="12" customWidth="1"/>
    <col min="2055" max="2055" width="11" style="12" customWidth="1"/>
    <col min="2056" max="2056" width="13.42578125" style="12" customWidth="1"/>
    <col min="2057" max="2057" width="7.85546875" style="12" customWidth="1"/>
    <col min="2058" max="2058" width="12.7109375" style="12" bestFit="1" customWidth="1"/>
    <col min="2059" max="2059" width="17.85546875" style="12" customWidth="1"/>
    <col min="2060" max="2060" width="10.140625" style="12" bestFit="1" customWidth="1"/>
    <col min="2061" max="2063" width="9.140625" style="12"/>
    <col min="2064" max="2064" width="11.7109375" style="12" bestFit="1" customWidth="1"/>
    <col min="2065" max="2304" width="9.140625" style="12"/>
    <col min="2305" max="2305" width="4.85546875" style="12" customWidth="1"/>
    <col min="2306" max="2306" width="13.28515625" style="12" customWidth="1"/>
    <col min="2307" max="2307" width="48.7109375" style="12" customWidth="1"/>
    <col min="2308" max="2308" width="9.140625" style="12"/>
    <col min="2309" max="2309" width="0" style="12" hidden="1" customWidth="1"/>
    <col min="2310" max="2310" width="9.28515625" style="12" customWidth="1"/>
    <col min="2311" max="2311" width="11" style="12" customWidth="1"/>
    <col min="2312" max="2312" width="13.42578125" style="12" customWidth="1"/>
    <col min="2313" max="2313" width="7.85546875" style="12" customWidth="1"/>
    <col min="2314" max="2314" width="12.7109375" style="12" bestFit="1" customWidth="1"/>
    <col min="2315" max="2315" width="17.85546875" style="12" customWidth="1"/>
    <col min="2316" max="2316" width="10.140625" style="12" bestFit="1" customWidth="1"/>
    <col min="2317" max="2319" width="9.140625" style="12"/>
    <col min="2320" max="2320" width="11.7109375" style="12" bestFit="1" customWidth="1"/>
    <col min="2321" max="2560" width="9.140625" style="12"/>
    <col min="2561" max="2561" width="4.85546875" style="12" customWidth="1"/>
    <col min="2562" max="2562" width="13.28515625" style="12" customWidth="1"/>
    <col min="2563" max="2563" width="48.7109375" style="12" customWidth="1"/>
    <col min="2564" max="2564" width="9.140625" style="12"/>
    <col min="2565" max="2565" width="0" style="12" hidden="1" customWidth="1"/>
    <col min="2566" max="2566" width="9.28515625" style="12" customWidth="1"/>
    <col min="2567" max="2567" width="11" style="12" customWidth="1"/>
    <col min="2568" max="2568" width="13.42578125" style="12" customWidth="1"/>
    <col min="2569" max="2569" width="7.85546875" style="12" customWidth="1"/>
    <col min="2570" max="2570" width="12.7109375" style="12" bestFit="1" customWidth="1"/>
    <col min="2571" max="2571" width="17.85546875" style="12" customWidth="1"/>
    <col min="2572" max="2572" width="10.140625" style="12" bestFit="1" customWidth="1"/>
    <col min="2573" max="2575" width="9.140625" style="12"/>
    <col min="2576" max="2576" width="11.7109375" style="12" bestFit="1" customWidth="1"/>
    <col min="2577" max="2816" width="9.140625" style="12"/>
    <col min="2817" max="2817" width="4.85546875" style="12" customWidth="1"/>
    <col min="2818" max="2818" width="13.28515625" style="12" customWidth="1"/>
    <col min="2819" max="2819" width="48.7109375" style="12" customWidth="1"/>
    <col min="2820" max="2820" width="9.140625" style="12"/>
    <col min="2821" max="2821" width="0" style="12" hidden="1" customWidth="1"/>
    <col min="2822" max="2822" width="9.28515625" style="12" customWidth="1"/>
    <col min="2823" max="2823" width="11" style="12" customWidth="1"/>
    <col min="2824" max="2824" width="13.42578125" style="12" customWidth="1"/>
    <col min="2825" max="2825" width="7.85546875" style="12" customWidth="1"/>
    <col min="2826" max="2826" width="12.7109375" style="12" bestFit="1" customWidth="1"/>
    <col min="2827" max="2827" width="17.85546875" style="12" customWidth="1"/>
    <col min="2828" max="2828" width="10.140625" style="12" bestFit="1" customWidth="1"/>
    <col min="2829" max="2831" width="9.140625" style="12"/>
    <col min="2832" max="2832" width="11.7109375" style="12" bestFit="1" customWidth="1"/>
    <col min="2833" max="3072" width="9.140625" style="12"/>
    <col min="3073" max="3073" width="4.85546875" style="12" customWidth="1"/>
    <col min="3074" max="3074" width="13.28515625" style="12" customWidth="1"/>
    <col min="3075" max="3075" width="48.7109375" style="12" customWidth="1"/>
    <col min="3076" max="3076" width="9.140625" style="12"/>
    <col min="3077" max="3077" width="0" style="12" hidden="1" customWidth="1"/>
    <col min="3078" max="3078" width="9.28515625" style="12" customWidth="1"/>
    <col min="3079" max="3079" width="11" style="12" customWidth="1"/>
    <col min="3080" max="3080" width="13.42578125" style="12" customWidth="1"/>
    <col min="3081" max="3081" width="7.85546875" style="12" customWidth="1"/>
    <col min="3082" max="3082" width="12.7109375" style="12" bestFit="1" customWidth="1"/>
    <col min="3083" max="3083" width="17.85546875" style="12" customWidth="1"/>
    <col min="3084" max="3084" width="10.140625" style="12" bestFit="1" customWidth="1"/>
    <col min="3085" max="3087" width="9.140625" style="12"/>
    <col min="3088" max="3088" width="11.7109375" style="12" bestFit="1" customWidth="1"/>
    <col min="3089" max="3328" width="9.140625" style="12"/>
    <col min="3329" max="3329" width="4.85546875" style="12" customWidth="1"/>
    <col min="3330" max="3330" width="13.28515625" style="12" customWidth="1"/>
    <col min="3331" max="3331" width="48.7109375" style="12" customWidth="1"/>
    <col min="3332" max="3332" width="9.140625" style="12"/>
    <col min="3333" max="3333" width="0" style="12" hidden="1" customWidth="1"/>
    <col min="3334" max="3334" width="9.28515625" style="12" customWidth="1"/>
    <col min="3335" max="3335" width="11" style="12" customWidth="1"/>
    <col min="3336" max="3336" width="13.42578125" style="12" customWidth="1"/>
    <col min="3337" max="3337" width="7.85546875" style="12" customWidth="1"/>
    <col min="3338" max="3338" width="12.7109375" style="12" bestFit="1" customWidth="1"/>
    <col min="3339" max="3339" width="17.85546875" style="12" customWidth="1"/>
    <col min="3340" max="3340" width="10.140625" style="12" bestFit="1" customWidth="1"/>
    <col min="3341" max="3343" width="9.140625" style="12"/>
    <col min="3344" max="3344" width="11.7109375" style="12" bestFit="1" customWidth="1"/>
    <col min="3345" max="3584" width="9.140625" style="12"/>
    <col min="3585" max="3585" width="4.85546875" style="12" customWidth="1"/>
    <col min="3586" max="3586" width="13.28515625" style="12" customWidth="1"/>
    <col min="3587" max="3587" width="48.7109375" style="12" customWidth="1"/>
    <col min="3588" max="3588" width="9.140625" style="12"/>
    <col min="3589" max="3589" width="0" style="12" hidden="1" customWidth="1"/>
    <col min="3590" max="3590" width="9.28515625" style="12" customWidth="1"/>
    <col min="3591" max="3591" width="11" style="12" customWidth="1"/>
    <col min="3592" max="3592" width="13.42578125" style="12" customWidth="1"/>
    <col min="3593" max="3593" width="7.85546875" style="12" customWidth="1"/>
    <col min="3594" max="3594" width="12.7109375" style="12" bestFit="1" customWidth="1"/>
    <col min="3595" max="3595" width="17.85546875" style="12" customWidth="1"/>
    <col min="3596" max="3596" width="10.140625" style="12" bestFit="1" customWidth="1"/>
    <col min="3597" max="3599" width="9.140625" style="12"/>
    <col min="3600" max="3600" width="11.7109375" style="12" bestFit="1" customWidth="1"/>
    <col min="3601" max="3840" width="9.140625" style="12"/>
    <col min="3841" max="3841" width="4.85546875" style="12" customWidth="1"/>
    <col min="3842" max="3842" width="13.28515625" style="12" customWidth="1"/>
    <col min="3843" max="3843" width="48.7109375" style="12" customWidth="1"/>
    <col min="3844" max="3844" width="9.140625" style="12"/>
    <col min="3845" max="3845" width="0" style="12" hidden="1" customWidth="1"/>
    <col min="3846" max="3846" width="9.28515625" style="12" customWidth="1"/>
    <col min="3847" max="3847" width="11" style="12" customWidth="1"/>
    <col min="3848" max="3848" width="13.42578125" style="12" customWidth="1"/>
    <col min="3849" max="3849" width="7.85546875" style="12" customWidth="1"/>
    <col min="3850" max="3850" width="12.7109375" style="12" bestFit="1" customWidth="1"/>
    <col min="3851" max="3851" width="17.85546875" style="12" customWidth="1"/>
    <col min="3852" max="3852" width="10.140625" style="12" bestFit="1" customWidth="1"/>
    <col min="3853" max="3855" width="9.140625" style="12"/>
    <col min="3856" max="3856" width="11.7109375" style="12" bestFit="1" customWidth="1"/>
    <col min="3857" max="4096" width="9.140625" style="12"/>
    <col min="4097" max="4097" width="4.85546875" style="12" customWidth="1"/>
    <col min="4098" max="4098" width="13.28515625" style="12" customWidth="1"/>
    <col min="4099" max="4099" width="48.7109375" style="12" customWidth="1"/>
    <col min="4100" max="4100" width="9.140625" style="12"/>
    <col min="4101" max="4101" width="0" style="12" hidden="1" customWidth="1"/>
    <col min="4102" max="4102" width="9.28515625" style="12" customWidth="1"/>
    <col min="4103" max="4103" width="11" style="12" customWidth="1"/>
    <col min="4104" max="4104" width="13.42578125" style="12" customWidth="1"/>
    <col min="4105" max="4105" width="7.85546875" style="12" customWidth="1"/>
    <col min="4106" max="4106" width="12.7109375" style="12" bestFit="1" customWidth="1"/>
    <col min="4107" max="4107" width="17.85546875" style="12" customWidth="1"/>
    <col min="4108" max="4108" width="10.140625" style="12" bestFit="1" customWidth="1"/>
    <col min="4109" max="4111" width="9.140625" style="12"/>
    <col min="4112" max="4112" width="11.7109375" style="12" bestFit="1" customWidth="1"/>
    <col min="4113" max="4352" width="9.140625" style="12"/>
    <col min="4353" max="4353" width="4.85546875" style="12" customWidth="1"/>
    <col min="4354" max="4354" width="13.28515625" style="12" customWidth="1"/>
    <col min="4355" max="4355" width="48.7109375" style="12" customWidth="1"/>
    <col min="4356" max="4356" width="9.140625" style="12"/>
    <col min="4357" max="4357" width="0" style="12" hidden="1" customWidth="1"/>
    <col min="4358" max="4358" width="9.28515625" style="12" customWidth="1"/>
    <col min="4359" max="4359" width="11" style="12" customWidth="1"/>
    <col min="4360" max="4360" width="13.42578125" style="12" customWidth="1"/>
    <col min="4361" max="4361" width="7.85546875" style="12" customWidth="1"/>
    <col min="4362" max="4362" width="12.7109375" style="12" bestFit="1" customWidth="1"/>
    <col min="4363" max="4363" width="17.85546875" style="12" customWidth="1"/>
    <col min="4364" max="4364" width="10.140625" style="12" bestFit="1" customWidth="1"/>
    <col min="4365" max="4367" width="9.140625" style="12"/>
    <col min="4368" max="4368" width="11.7109375" style="12" bestFit="1" customWidth="1"/>
    <col min="4369" max="4608" width="9.140625" style="12"/>
    <col min="4609" max="4609" width="4.85546875" style="12" customWidth="1"/>
    <col min="4610" max="4610" width="13.28515625" style="12" customWidth="1"/>
    <col min="4611" max="4611" width="48.7109375" style="12" customWidth="1"/>
    <col min="4612" max="4612" width="9.140625" style="12"/>
    <col min="4613" max="4613" width="0" style="12" hidden="1" customWidth="1"/>
    <col min="4614" max="4614" width="9.28515625" style="12" customWidth="1"/>
    <col min="4615" max="4615" width="11" style="12" customWidth="1"/>
    <col min="4616" max="4616" width="13.42578125" style="12" customWidth="1"/>
    <col min="4617" max="4617" width="7.85546875" style="12" customWidth="1"/>
    <col min="4618" max="4618" width="12.7109375" style="12" bestFit="1" customWidth="1"/>
    <col min="4619" max="4619" width="17.85546875" style="12" customWidth="1"/>
    <col min="4620" max="4620" width="10.140625" style="12" bestFit="1" customWidth="1"/>
    <col min="4621" max="4623" width="9.140625" style="12"/>
    <col min="4624" max="4624" width="11.7109375" style="12" bestFit="1" customWidth="1"/>
    <col min="4625" max="4864" width="9.140625" style="12"/>
    <col min="4865" max="4865" width="4.85546875" style="12" customWidth="1"/>
    <col min="4866" max="4866" width="13.28515625" style="12" customWidth="1"/>
    <col min="4867" max="4867" width="48.7109375" style="12" customWidth="1"/>
    <col min="4868" max="4868" width="9.140625" style="12"/>
    <col min="4869" max="4869" width="0" style="12" hidden="1" customWidth="1"/>
    <col min="4870" max="4870" width="9.28515625" style="12" customWidth="1"/>
    <col min="4871" max="4871" width="11" style="12" customWidth="1"/>
    <col min="4872" max="4872" width="13.42578125" style="12" customWidth="1"/>
    <col min="4873" max="4873" width="7.85546875" style="12" customWidth="1"/>
    <col min="4874" max="4874" width="12.7109375" style="12" bestFit="1" customWidth="1"/>
    <col min="4875" max="4875" width="17.85546875" style="12" customWidth="1"/>
    <col min="4876" max="4876" width="10.140625" style="12" bestFit="1" customWidth="1"/>
    <col min="4877" max="4879" width="9.140625" style="12"/>
    <col min="4880" max="4880" width="11.7109375" style="12" bestFit="1" customWidth="1"/>
    <col min="4881" max="5120" width="9.140625" style="12"/>
    <col min="5121" max="5121" width="4.85546875" style="12" customWidth="1"/>
    <col min="5122" max="5122" width="13.28515625" style="12" customWidth="1"/>
    <col min="5123" max="5123" width="48.7109375" style="12" customWidth="1"/>
    <col min="5124" max="5124" width="9.140625" style="12"/>
    <col min="5125" max="5125" width="0" style="12" hidden="1" customWidth="1"/>
    <col min="5126" max="5126" width="9.28515625" style="12" customWidth="1"/>
    <col min="5127" max="5127" width="11" style="12" customWidth="1"/>
    <col min="5128" max="5128" width="13.42578125" style="12" customWidth="1"/>
    <col min="5129" max="5129" width="7.85546875" style="12" customWidth="1"/>
    <col min="5130" max="5130" width="12.7109375" style="12" bestFit="1" customWidth="1"/>
    <col min="5131" max="5131" width="17.85546875" style="12" customWidth="1"/>
    <col min="5132" max="5132" width="10.140625" style="12" bestFit="1" customWidth="1"/>
    <col min="5133" max="5135" width="9.140625" style="12"/>
    <col min="5136" max="5136" width="11.7109375" style="12" bestFit="1" customWidth="1"/>
    <col min="5137" max="5376" width="9.140625" style="12"/>
    <col min="5377" max="5377" width="4.85546875" style="12" customWidth="1"/>
    <col min="5378" max="5378" width="13.28515625" style="12" customWidth="1"/>
    <col min="5379" max="5379" width="48.7109375" style="12" customWidth="1"/>
    <col min="5380" max="5380" width="9.140625" style="12"/>
    <col min="5381" max="5381" width="0" style="12" hidden="1" customWidth="1"/>
    <col min="5382" max="5382" width="9.28515625" style="12" customWidth="1"/>
    <col min="5383" max="5383" width="11" style="12" customWidth="1"/>
    <col min="5384" max="5384" width="13.42578125" style="12" customWidth="1"/>
    <col min="5385" max="5385" width="7.85546875" style="12" customWidth="1"/>
    <col min="5386" max="5386" width="12.7109375" style="12" bestFit="1" customWidth="1"/>
    <col min="5387" max="5387" width="17.85546875" style="12" customWidth="1"/>
    <col min="5388" max="5388" width="10.140625" style="12" bestFit="1" customWidth="1"/>
    <col min="5389" max="5391" width="9.140625" style="12"/>
    <col min="5392" max="5392" width="11.7109375" style="12" bestFit="1" customWidth="1"/>
    <col min="5393" max="5632" width="9.140625" style="12"/>
    <col min="5633" max="5633" width="4.85546875" style="12" customWidth="1"/>
    <col min="5634" max="5634" width="13.28515625" style="12" customWidth="1"/>
    <col min="5635" max="5635" width="48.7109375" style="12" customWidth="1"/>
    <col min="5636" max="5636" width="9.140625" style="12"/>
    <col min="5637" max="5637" width="0" style="12" hidden="1" customWidth="1"/>
    <col min="5638" max="5638" width="9.28515625" style="12" customWidth="1"/>
    <col min="5639" max="5639" width="11" style="12" customWidth="1"/>
    <col min="5640" max="5640" width="13.42578125" style="12" customWidth="1"/>
    <col min="5641" max="5641" width="7.85546875" style="12" customWidth="1"/>
    <col min="5642" max="5642" width="12.7109375" style="12" bestFit="1" customWidth="1"/>
    <col min="5643" max="5643" width="17.85546875" style="12" customWidth="1"/>
    <col min="5644" max="5644" width="10.140625" style="12" bestFit="1" customWidth="1"/>
    <col min="5645" max="5647" width="9.140625" style="12"/>
    <col min="5648" max="5648" width="11.7109375" style="12" bestFit="1" customWidth="1"/>
    <col min="5649" max="5888" width="9.140625" style="12"/>
    <col min="5889" max="5889" width="4.85546875" style="12" customWidth="1"/>
    <col min="5890" max="5890" width="13.28515625" style="12" customWidth="1"/>
    <col min="5891" max="5891" width="48.7109375" style="12" customWidth="1"/>
    <col min="5892" max="5892" width="9.140625" style="12"/>
    <col min="5893" max="5893" width="0" style="12" hidden="1" customWidth="1"/>
    <col min="5894" max="5894" width="9.28515625" style="12" customWidth="1"/>
    <col min="5895" max="5895" width="11" style="12" customWidth="1"/>
    <col min="5896" max="5896" width="13.42578125" style="12" customWidth="1"/>
    <col min="5897" max="5897" width="7.85546875" style="12" customWidth="1"/>
    <col min="5898" max="5898" width="12.7109375" style="12" bestFit="1" customWidth="1"/>
    <col min="5899" max="5899" width="17.85546875" style="12" customWidth="1"/>
    <col min="5900" max="5900" width="10.140625" style="12" bestFit="1" customWidth="1"/>
    <col min="5901" max="5903" width="9.140625" style="12"/>
    <col min="5904" max="5904" width="11.7109375" style="12" bestFit="1" customWidth="1"/>
    <col min="5905" max="6144" width="9.140625" style="12"/>
    <col min="6145" max="6145" width="4.85546875" style="12" customWidth="1"/>
    <col min="6146" max="6146" width="13.28515625" style="12" customWidth="1"/>
    <col min="6147" max="6147" width="48.7109375" style="12" customWidth="1"/>
    <col min="6148" max="6148" width="9.140625" style="12"/>
    <col min="6149" max="6149" width="0" style="12" hidden="1" customWidth="1"/>
    <col min="6150" max="6150" width="9.28515625" style="12" customWidth="1"/>
    <col min="6151" max="6151" width="11" style="12" customWidth="1"/>
    <col min="6152" max="6152" width="13.42578125" style="12" customWidth="1"/>
    <col min="6153" max="6153" width="7.85546875" style="12" customWidth="1"/>
    <col min="6154" max="6154" width="12.7109375" style="12" bestFit="1" customWidth="1"/>
    <col min="6155" max="6155" width="17.85546875" style="12" customWidth="1"/>
    <col min="6156" max="6156" width="10.140625" style="12" bestFit="1" customWidth="1"/>
    <col min="6157" max="6159" width="9.140625" style="12"/>
    <col min="6160" max="6160" width="11.7109375" style="12" bestFit="1" customWidth="1"/>
    <col min="6161" max="6400" width="9.140625" style="12"/>
    <col min="6401" max="6401" width="4.85546875" style="12" customWidth="1"/>
    <col min="6402" max="6402" width="13.28515625" style="12" customWidth="1"/>
    <col min="6403" max="6403" width="48.7109375" style="12" customWidth="1"/>
    <col min="6404" max="6404" width="9.140625" style="12"/>
    <col min="6405" max="6405" width="0" style="12" hidden="1" customWidth="1"/>
    <col min="6406" max="6406" width="9.28515625" style="12" customWidth="1"/>
    <col min="6407" max="6407" width="11" style="12" customWidth="1"/>
    <col min="6408" max="6408" width="13.42578125" style="12" customWidth="1"/>
    <col min="6409" max="6409" width="7.85546875" style="12" customWidth="1"/>
    <col min="6410" max="6410" width="12.7109375" style="12" bestFit="1" customWidth="1"/>
    <col min="6411" max="6411" width="17.85546875" style="12" customWidth="1"/>
    <col min="6412" max="6412" width="10.140625" style="12" bestFit="1" customWidth="1"/>
    <col min="6413" max="6415" width="9.140625" style="12"/>
    <col min="6416" max="6416" width="11.7109375" style="12" bestFit="1" customWidth="1"/>
    <col min="6417" max="6656" width="9.140625" style="12"/>
    <col min="6657" max="6657" width="4.85546875" style="12" customWidth="1"/>
    <col min="6658" max="6658" width="13.28515625" style="12" customWidth="1"/>
    <col min="6659" max="6659" width="48.7109375" style="12" customWidth="1"/>
    <col min="6660" max="6660" width="9.140625" style="12"/>
    <col min="6661" max="6661" width="0" style="12" hidden="1" customWidth="1"/>
    <col min="6662" max="6662" width="9.28515625" style="12" customWidth="1"/>
    <col min="6663" max="6663" width="11" style="12" customWidth="1"/>
    <col min="6664" max="6664" width="13.42578125" style="12" customWidth="1"/>
    <col min="6665" max="6665" width="7.85546875" style="12" customWidth="1"/>
    <col min="6666" max="6666" width="12.7109375" style="12" bestFit="1" customWidth="1"/>
    <col min="6667" max="6667" width="17.85546875" style="12" customWidth="1"/>
    <col min="6668" max="6668" width="10.140625" style="12" bestFit="1" customWidth="1"/>
    <col min="6669" max="6671" width="9.140625" style="12"/>
    <col min="6672" max="6672" width="11.7109375" style="12" bestFit="1" customWidth="1"/>
    <col min="6673" max="6912" width="9.140625" style="12"/>
    <col min="6913" max="6913" width="4.85546875" style="12" customWidth="1"/>
    <col min="6914" max="6914" width="13.28515625" style="12" customWidth="1"/>
    <col min="6915" max="6915" width="48.7109375" style="12" customWidth="1"/>
    <col min="6916" max="6916" width="9.140625" style="12"/>
    <col min="6917" max="6917" width="0" style="12" hidden="1" customWidth="1"/>
    <col min="6918" max="6918" width="9.28515625" style="12" customWidth="1"/>
    <col min="6919" max="6919" width="11" style="12" customWidth="1"/>
    <col min="6920" max="6920" width="13.42578125" style="12" customWidth="1"/>
    <col min="6921" max="6921" width="7.85546875" style="12" customWidth="1"/>
    <col min="6922" max="6922" width="12.7109375" style="12" bestFit="1" customWidth="1"/>
    <col min="6923" max="6923" width="17.85546875" style="12" customWidth="1"/>
    <col min="6924" max="6924" width="10.140625" style="12" bestFit="1" customWidth="1"/>
    <col min="6925" max="6927" width="9.140625" style="12"/>
    <col min="6928" max="6928" width="11.7109375" style="12" bestFit="1" customWidth="1"/>
    <col min="6929" max="7168" width="9.140625" style="12"/>
    <col min="7169" max="7169" width="4.85546875" style="12" customWidth="1"/>
    <col min="7170" max="7170" width="13.28515625" style="12" customWidth="1"/>
    <col min="7171" max="7171" width="48.7109375" style="12" customWidth="1"/>
    <col min="7172" max="7172" width="9.140625" style="12"/>
    <col min="7173" max="7173" width="0" style="12" hidden="1" customWidth="1"/>
    <col min="7174" max="7174" width="9.28515625" style="12" customWidth="1"/>
    <col min="7175" max="7175" width="11" style="12" customWidth="1"/>
    <col min="7176" max="7176" width="13.42578125" style="12" customWidth="1"/>
    <col min="7177" max="7177" width="7.85546875" style="12" customWidth="1"/>
    <col min="7178" max="7178" width="12.7109375" style="12" bestFit="1" customWidth="1"/>
    <col min="7179" max="7179" width="17.85546875" style="12" customWidth="1"/>
    <col min="7180" max="7180" width="10.140625" style="12" bestFit="1" customWidth="1"/>
    <col min="7181" max="7183" width="9.140625" style="12"/>
    <col min="7184" max="7184" width="11.7109375" style="12" bestFit="1" customWidth="1"/>
    <col min="7185" max="7424" width="9.140625" style="12"/>
    <col min="7425" max="7425" width="4.85546875" style="12" customWidth="1"/>
    <col min="7426" max="7426" width="13.28515625" style="12" customWidth="1"/>
    <col min="7427" max="7427" width="48.7109375" style="12" customWidth="1"/>
    <col min="7428" max="7428" width="9.140625" style="12"/>
    <col min="7429" max="7429" width="0" style="12" hidden="1" customWidth="1"/>
    <col min="7430" max="7430" width="9.28515625" style="12" customWidth="1"/>
    <col min="7431" max="7431" width="11" style="12" customWidth="1"/>
    <col min="7432" max="7432" width="13.42578125" style="12" customWidth="1"/>
    <col min="7433" max="7433" width="7.85546875" style="12" customWidth="1"/>
    <col min="7434" max="7434" width="12.7109375" style="12" bestFit="1" customWidth="1"/>
    <col min="7435" max="7435" width="17.85546875" style="12" customWidth="1"/>
    <col min="7436" max="7436" width="10.140625" style="12" bestFit="1" customWidth="1"/>
    <col min="7437" max="7439" width="9.140625" style="12"/>
    <col min="7440" max="7440" width="11.7109375" style="12" bestFit="1" customWidth="1"/>
    <col min="7441" max="7680" width="9.140625" style="12"/>
    <col min="7681" max="7681" width="4.85546875" style="12" customWidth="1"/>
    <col min="7682" max="7682" width="13.28515625" style="12" customWidth="1"/>
    <col min="7683" max="7683" width="48.7109375" style="12" customWidth="1"/>
    <col min="7684" max="7684" width="9.140625" style="12"/>
    <col min="7685" max="7685" width="0" style="12" hidden="1" customWidth="1"/>
    <col min="7686" max="7686" width="9.28515625" style="12" customWidth="1"/>
    <col min="7687" max="7687" width="11" style="12" customWidth="1"/>
    <col min="7688" max="7688" width="13.42578125" style="12" customWidth="1"/>
    <col min="7689" max="7689" width="7.85546875" style="12" customWidth="1"/>
    <col min="7690" max="7690" width="12.7109375" style="12" bestFit="1" customWidth="1"/>
    <col min="7691" max="7691" width="17.85546875" style="12" customWidth="1"/>
    <col min="7692" max="7692" width="10.140625" style="12" bestFit="1" customWidth="1"/>
    <col min="7693" max="7695" width="9.140625" style="12"/>
    <col min="7696" max="7696" width="11.7109375" style="12" bestFit="1" customWidth="1"/>
    <col min="7697" max="7936" width="9.140625" style="12"/>
    <col min="7937" max="7937" width="4.85546875" style="12" customWidth="1"/>
    <col min="7938" max="7938" width="13.28515625" style="12" customWidth="1"/>
    <col min="7939" max="7939" width="48.7109375" style="12" customWidth="1"/>
    <col min="7940" max="7940" width="9.140625" style="12"/>
    <col min="7941" max="7941" width="0" style="12" hidden="1" customWidth="1"/>
    <col min="7942" max="7942" width="9.28515625" style="12" customWidth="1"/>
    <col min="7943" max="7943" width="11" style="12" customWidth="1"/>
    <col min="7944" max="7944" width="13.42578125" style="12" customWidth="1"/>
    <col min="7945" max="7945" width="7.85546875" style="12" customWidth="1"/>
    <col min="7946" max="7946" width="12.7109375" style="12" bestFit="1" customWidth="1"/>
    <col min="7947" max="7947" width="17.85546875" style="12" customWidth="1"/>
    <col min="7948" max="7948" width="10.140625" style="12" bestFit="1" customWidth="1"/>
    <col min="7949" max="7951" width="9.140625" style="12"/>
    <col min="7952" max="7952" width="11.7109375" style="12" bestFit="1" customWidth="1"/>
    <col min="7953" max="8192" width="9.140625" style="12"/>
    <col min="8193" max="8193" width="4.85546875" style="12" customWidth="1"/>
    <col min="8194" max="8194" width="13.28515625" style="12" customWidth="1"/>
    <col min="8195" max="8195" width="48.7109375" style="12" customWidth="1"/>
    <col min="8196" max="8196" width="9.140625" style="12"/>
    <col min="8197" max="8197" width="0" style="12" hidden="1" customWidth="1"/>
    <col min="8198" max="8198" width="9.28515625" style="12" customWidth="1"/>
    <col min="8199" max="8199" width="11" style="12" customWidth="1"/>
    <col min="8200" max="8200" width="13.42578125" style="12" customWidth="1"/>
    <col min="8201" max="8201" width="7.85546875" style="12" customWidth="1"/>
    <col min="8202" max="8202" width="12.7109375" style="12" bestFit="1" customWidth="1"/>
    <col min="8203" max="8203" width="17.85546875" style="12" customWidth="1"/>
    <col min="8204" max="8204" width="10.140625" style="12" bestFit="1" customWidth="1"/>
    <col min="8205" max="8207" width="9.140625" style="12"/>
    <col min="8208" max="8208" width="11.7109375" style="12" bestFit="1" customWidth="1"/>
    <col min="8209" max="8448" width="9.140625" style="12"/>
    <col min="8449" max="8449" width="4.85546875" style="12" customWidth="1"/>
    <col min="8450" max="8450" width="13.28515625" style="12" customWidth="1"/>
    <col min="8451" max="8451" width="48.7109375" style="12" customWidth="1"/>
    <col min="8452" max="8452" width="9.140625" style="12"/>
    <col min="8453" max="8453" width="0" style="12" hidden="1" customWidth="1"/>
    <col min="8454" max="8454" width="9.28515625" style="12" customWidth="1"/>
    <col min="8455" max="8455" width="11" style="12" customWidth="1"/>
    <col min="8456" max="8456" width="13.42578125" style="12" customWidth="1"/>
    <col min="8457" max="8457" width="7.85546875" style="12" customWidth="1"/>
    <col min="8458" max="8458" width="12.7109375" style="12" bestFit="1" customWidth="1"/>
    <col min="8459" max="8459" width="17.85546875" style="12" customWidth="1"/>
    <col min="8460" max="8460" width="10.140625" style="12" bestFit="1" customWidth="1"/>
    <col min="8461" max="8463" width="9.140625" style="12"/>
    <col min="8464" max="8464" width="11.7109375" style="12" bestFit="1" customWidth="1"/>
    <col min="8465" max="8704" width="9.140625" style="12"/>
    <col min="8705" max="8705" width="4.85546875" style="12" customWidth="1"/>
    <col min="8706" max="8706" width="13.28515625" style="12" customWidth="1"/>
    <col min="8707" max="8707" width="48.7109375" style="12" customWidth="1"/>
    <col min="8708" max="8708" width="9.140625" style="12"/>
    <col min="8709" max="8709" width="0" style="12" hidden="1" customWidth="1"/>
    <col min="8710" max="8710" width="9.28515625" style="12" customWidth="1"/>
    <col min="8711" max="8711" width="11" style="12" customWidth="1"/>
    <col min="8712" max="8712" width="13.42578125" style="12" customWidth="1"/>
    <col min="8713" max="8713" width="7.85546875" style="12" customWidth="1"/>
    <col min="8714" max="8714" width="12.7109375" style="12" bestFit="1" customWidth="1"/>
    <col min="8715" max="8715" width="17.85546875" style="12" customWidth="1"/>
    <col min="8716" max="8716" width="10.140625" style="12" bestFit="1" customWidth="1"/>
    <col min="8717" max="8719" width="9.140625" style="12"/>
    <col min="8720" max="8720" width="11.7109375" style="12" bestFit="1" customWidth="1"/>
    <col min="8721" max="8960" width="9.140625" style="12"/>
    <col min="8961" max="8961" width="4.85546875" style="12" customWidth="1"/>
    <col min="8962" max="8962" width="13.28515625" style="12" customWidth="1"/>
    <col min="8963" max="8963" width="48.7109375" style="12" customWidth="1"/>
    <col min="8964" max="8964" width="9.140625" style="12"/>
    <col min="8965" max="8965" width="0" style="12" hidden="1" customWidth="1"/>
    <col min="8966" max="8966" width="9.28515625" style="12" customWidth="1"/>
    <col min="8967" max="8967" width="11" style="12" customWidth="1"/>
    <col min="8968" max="8968" width="13.42578125" style="12" customWidth="1"/>
    <col min="8969" max="8969" width="7.85546875" style="12" customWidth="1"/>
    <col min="8970" max="8970" width="12.7109375" style="12" bestFit="1" customWidth="1"/>
    <col min="8971" max="8971" width="17.85546875" style="12" customWidth="1"/>
    <col min="8972" max="8972" width="10.140625" style="12" bestFit="1" customWidth="1"/>
    <col min="8973" max="8975" width="9.140625" style="12"/>
    <col min="8976" max="8976" width="11.7109375" style="12" bestFit="1" customWidth="1"/>
    <col min="8977" max="9216" width="9.140625" style="12"/>
    <col min="9217" max="9217" width="4.85546875" style="12" customWidth="1"/>
    <col min="9218" max="9218" width="13.28515625" style="12" customWidth="1"/>
    <col min="9219" max="9219" width="48.7109375" style="12" customWidth="1"/>
    <col min="9220" max="9220" width="9.140625" style="12"/>
    <col min="9221" max="9221" width="0" style="12" hidden="1" customWidth="1"/>
    <col min="9222" max="9222" width="9.28515625" style="12" customWidth="1"/>
    <col min="9223" max="9223" width="11" style="12" customWidth="1"/>
    <col min="9224" max="9224" width="13.42578125" style="12" customWidth="1"/>
    <col min="9225" max="9225" width="7.85546875" style="12" customWidth="1"/>
    <col min="9226" max="9226" width="12.7109375" style="12" bestFit="1" customWidth="1"/>
    <col min="9227" max="9227" width="17.85546875" style="12" customWidth="1"/>
    <col min="9228" max="9228" width="10.140625" style="12" bestFit="1" customWidth="1"/>
    <col min="9229" max="9231" width="9.140625" style="12"/>
    <col min="9232" max="9232" width="11.7109375" style="12" bestFit="1" customWidth="1"/>
    <col min="9233" max="9472" width="9.140625" style="12"/>
    <col min="9473" max="9473" width="4.85546875" style="12" customWidth="1"/>
    <col min="9474" max="9474" width="13.28515625" style="12" customWidth="1"/>
    <col min="9475" max="9475" width="48.7109375" style="12" customWidth="1"/>
    <col min="9476" max="9476" width="9.140625" style="12"/>
    <col min="9477" max="9477" width="0" style="12" hidden="1" customWidth="1"/>
    <col min="9478" max="9478" width="9.28515625" style="12" customWidth="1"/>
    <col min="9479" max="9479" width="11" style="12" customWidth="1"/>
    <col min="9480" max="9480" width="13.42578125" style="12" customWidth="1"/>
    <col min="9481" max="9481" width="7.85546875" style="12" customWidth="1"/>
    <col min="9482" max="9482" width="12.7109375" style="12" bestFit="1" customWidth="1"/>
    <col min="9483" max="9483" width="17.85546875" style="12" customWidth="1"/>
    <col min="9484" max="9484" width="10.140625" style="12" bestFit="1" customWidth="1"/>
    <col min="9485" max="9487" width="9.140625" style="12"/>
    <col min="9488" max="9488" width="11.7109375" style="12" bestFit="1" customWidth="1"/>
    <col min="9489" max="9728" width="9.140625" style="12"/>
    <col min="9729" max="9729" width="4.85546875" style="12" customWidth="1"/>
    <col min="9730" max="9730" width="13.28515625" style="12" customWidth="1"/>
    <col min="9731" max="9731" width="48.7109375" style="12" customWidth="1"/>
    <col min="9732" max="9732" width="9.140625" style="12"/>
    <col min="9733" max="9733" width="0" style="12" hidden="1" customWidth="1"/>
    <col min="9734" max="9734" width="9.28515625" style="12" customWidth="1"/>
    <col min="9735" max="9735" width="11" style="12" customWidth="1"/>
    <col min="9736" max="9736" width="13.42578125" style="12" customWidth="1"/>
    <col min="9737" max="9737" width="7.85546875" style="12" customWidth="1"/>
    <col min="9738" max="9738" width="12.7109375" style="12" bestFit="1" customWidth="1"/>
    <col min="9739" max="9739" width="17.85546875" style="12" customWidth="1"/>
    <col min="9740" max="9740" width="10.140625" style="12" bestFit="1" customWidth="1"/>
    <col min="9741" max="9743" width="9.140625" style="12"/>
    <col min="9744" max="9744" width="11.7109375" style="12" bestFit="1" customWidth="1"/>
    <col min="9745" max="9984" width="9.140625" style="12"/>
    <col min="9985" max="9985" width="4.85546875" style="12" customWidth="1"/>
    <col min="9986" max="9986" width="13.28515625" style="12" customWidth="1"/>
    <col min="9987" max="9987" width="48.7109375" style="12" customWidth="1"/>
    <col min="9988" max="9988" width="9.140625" style="12"/>
    <col min="9989" max="9989" width="0" style="12" hidden="1" customWidth="1"/>
    <col min="9990" max="9990" width="9.28515625" style="12" customWidth="1"/>
    <col min="9991" max="9991" width="11" style="12" customWidth="1"/>
    <col min="9992" max="9992" width="13.42578125" style="12" customWidth="1"/>
    <col min="9993" max="9993" width="7.85546875" style="12" customWidth="1"/>
    <col min="9994" max="9994" width="12.7109375" style="12" bestFit="1" customWidth="1"/>
    <col min="9995" max="9995" width="17.85546875" style="12" customWidth="1"/>
    <col min="9996" max="9996" width="10.140625" style="12" bestFit="1" customWidth="1"/>
    <col min="9997" max="9999" width="9.140625" style="12"/>
    <col min="10000" max="10000" width="11.7109375" style="12" bestFit="1" customWidth="1"/>
    <col min="10001" max="10240" width="9.140625" style="12"/>
    <col min="10241" max="10241" width="4.85546875" style="12" customWidth="1"/>
    <col min="10242" max="10242" width="13.28515625" style="12" customWidth="1"/>
    <col min="10243" max="10243" width="48.7109375" style="12" customWidth="1"/>
    <col min="10244" max="10244" width="9.140625" style="12"/>
    <col min="10245" max="10245" width="0" style="12" hidden="1" customWidth="1"/>
    <col min="10246" max="10246" width="9.28515625" style="12" customWidth="1"/>
    <col min="10247" max="10247" width="11" style="12" customWidth="1"/>
    <col min="10248" max="10248" width="13.42578125" style="12" customWidth="1"/>
    <col min="10249" max="10249" width="7.85546875" style="12" customWidth="1"/>
    <col min="10250" max="10250" width="12.7109375" style="12" bestFit="1" customWidth="1"/>
    <col min="10251" max="10251" width="17.85546875" style="12" customWidth="1"/>
    <col min="10252" max="10252" width="10.140625" style="12" bestFit="1" customWidth="1"/>
    <col min="10253" max="10255" width="9.140625" style="12"/>
    <col min="10256" max="10256" width="11.7109375" style="12" bestFit="1" customWidth="1"/>
    <col min="10257" max="10496" width="9.140625" style="12"/>
    <col min="10497" max="10497" width="4.85546875" style="12" customWidth="1"/>
    <col min="10498" max="10498" width="13.28515625" style="12" customWidth="1"/>
    <col min="10499" max="10499" width="48.7109375" style="12" customWidth="1"/>
    <col min="10500" max="10500" width="9.140625" style="12"/>
    <col min="10501" max="10501" width="0" style="12" hidden="1" customWidth="1"/>
    <col min="10502" max="10502" width="9.28515625" style="12" customWidth="1"/>
    <col min="10503" max="10503" width="11" style="12" customWidth="1"/>
    <col min="10504" max="10504" width="13.42578125" style="12" customWidth="1"/>
    <col min="10505" max="10505" width="7.85546875" style="12" customWidth="1"/>
    <col min="10506" max="10506" width="12.7109375" style="12" bestFit="1" customWidth="1"/>
    <col min="10507" max="10507" width="17.85546875" style="12" customWidth="1"/>
    <col min="10508" max="10508" width="10.140625" style="12" bestFit="1" customWidth="1"/>
    <col min="10509" max="10511" width="9.140625" style="12"/>
    <col min="10512" max="10512" width="11.7109375" style="12" bestFit="1" customWidth="1"/>
    <col min="10513" max="10752" width="9.140625" style="12"/>
    <col min="10753" max="10753" width="4.85546875" style="12" customWidth="1"/>
    <col min="10754" max="10754" width="13.28515625" style="12" customWidth="1"/>
    <col min="10755" max="10755" width="48.7109375" style="12" customWidth="1"/>
    <col min="10756" max="10756" width="9.140625" style="12"/>
    <col min="10757" max="10757" width="0" style="12" hidden="1" customWidth="1"/>
    <col min="10758" max="10758" width="9.28515625" style="12" customWidth="1"/>
    <col min="10759" max="10759" width="11" style="12" customWidth="1"/>
    <col min="10760" max="10760" width="13.42578125" style="12" customWidth="1"/>
    <col min="10761" max="10761" width="7.85546875" style="12" customWidth="1"/>
    <col min="10762" max="10762" width="12.7109375" style="12" bestFit="1" customWidth="1"/>
    <col min="10763" max="10763" width="17.85546875" style="12" customWidth="1"/>
    <col min="10764" max="10764" width="10.140625" style="12" bestFit="1" customWidth="1"/>
    <col min="10765" max="10767" width="9.140625" style="12"/>
    <col min="10768" max="10768" width="11.7109375" style="12" bestFit="1" customWidth="1"/>
    <col min="10769" max="11008" width="9.140625" style="12"/>
    <col min="11009" max="11009" width="4.85546875" style="12" customWidth="1"/>
    <col min="11010" max="11010" width="13.28515625" style="12" customWidth="1"/>
    <col min="11011" max="11011" width="48.7109375" style="12" customWidth="1"/>
    <col min="11012" max="11012" width="9.140625" style="12"/>
    <col min="11013" max="11013" width="0" style="12" hidden="1" customWidth="1"/>
    <col min="11014" max="11014" width="9.28515625" style="12" customWidth="1"/>
    <col min="11015" max="11015" width="11" style="12" customWidth="1"/>
    <col min="11016" max="11016" width="13.42578125" style="12" customWidth="1"/>
    <col min="11017" max="11017" width="7.85546875" style="12" customWidth="1"/>
    <col min="11018" max="11018" width="12.7109375" style="12" bestFit="1" customWidth="1"/>
    <col min="11019" max="11019" width="17.85546875" style="12" customWidth="1"/>
    <col min="11020" max="11020" width="10.140625" style="12" bestFit="1" customWidth="1"/>
    <col min="11021" max="11023" width="9.140625" style="12"/>
    <col min="11024" max="11024" width="11.7109375" style="12" bestFit="1" customWidth="1"/>
    <col min="11025" max="11264" width="9.140625" style="12"/>
    <col min="11265" max="11265" width="4.85546875" style="12" customWidth="1"/>
    <col min="11266" max="11266" width="13.28515625" style="12" customWidth="1"/>
    <col min="11267" max="11267" width="48.7109375" style="12" customWidth="1"/>
    <col min="11268" max="11268" width="9.140625" style="12"/>
    <col min="11269" max="11269" width="0" style="12" hidden="1" customWidth="1"/>
    <col min="11270" max="11270" width="9.28515625" style="12" customWidth="1"/>
    <col min="11271" max="11271" width="11" style="12" customWidth="1"/>
    <col min="11272" max="11272" width="13.42578125" style="12" customWidth="1"/>
    <col min="11273" max="11273" width="7.85546875" style="12" customWidth="1"/>
    <col min="11274" max="11274" width="12.7109375" style="12" bestFit="1" customWidth="1"/>
    <col min="11275" max="11275" width="17.85546875" style="12" customWidth="1"/>
    <col min="11276" max="11276" width="10.140625" style="12" bestFit="1" customWidth="1"/>
    <col min="11277" max="11279" width="9.140625" style="12"/>
    <col min="11280" max="11280" width="11.7109375" style="12" bestFit="1" customWidth="1"/>
    <col min="11281" max="11520" width="9.140625" style="12"/>
    <col min="11521" max="11521" width="4.85546875" style="12" customWidth="1"/>
    <col min="11522" max="11522" width="13.28515625" style="12" customWidth="1"/>
    <col min="11523" max="11523" width="48.7109375" style="12" customWidth="1"/>
    <col min="11524" max="11524" width="9.140625" style="12"/>
    <col min="11525" max="11525" width="0" style="12" hidden="1" customWidth="1"/>
    <col min="11526" max="11526" width="9.28515625" style="12" customWidth="1"/>
    <col min="11527" max="11527" width="11" style="12" customWidth="1"/>
    <col min="11528" max="11528" width="13.42578125" style="12" customWidth="1"/>
    <col min="11529" max="11529" width="7.85546875" style="12" customWidth="1"/>
    <col min="11530" max="11530" width="12.7109375" style="12" bestFit="1" customWidth="1"/>
    <col min="11531" max="11531" width="17.85546875" style="12" customWidth="1"/>
    <col min="11532" max="11532" width="10.140625" style="12" bestFit="1" customWidth="1"/>
    <col min="11533" max="11535" width="9.140625" style="12"/>
    <col min="11536" max="11536" width="11.7109375" style="12" bestFit="1" customWidth="1"/>
    <col min="11537" max="11776" width="9.140625" style="12"/>
    <col min="11777" max="11777" width="4.85546875" style="12" customWidth="1"/>
    <col min="11778" max="11778" width="13.28515625" style="12" customWidth="1"/>
    <col min="11779" max="11779" width="48.7109375" style="12" customWidth="1"/>
    <col min="11780" max="11780" width="9.140625" style="12"/>
    <col min="11781" max="11781" width="0" style="12" hidden="1" customWidth="1"/>
    <col min="11782" max="11782" width="9.28515625" style="12" customWidth="1"/>
    <col min="11783" max="11783" width="11" style="12" customWidth="1"/>
    <col min="11784" max="11784" width="13.42578125" style="12" customWidth="1"/>
    <col min="11785" max="11785" width="7.85546875" style="12" customWidth="1"/>
    <col min="11786" max="11786" width="12.7109375" style="12" bestFit="1" customWidth="1"/>
    <col min="11787" max="11787" width="17.85546875" style="12" customWidth="1"/>
    <col min="11788" max="11788" width="10.140625" style="12" bestFit="1" customWidth="1"/>
    <col min="11789" max="11791" width="9.140625" style="12"/>
    <col min="11792" max="11792" width="11.7109375" style="12" bestFit="1" customWidth="1"/>
    <col min="11793" max="12032" width="9.140625" style="12"/>
    <col min="12033" max="12033" width="4.85546875" style="12" customWidth="1"/>
    <col min="12034" max="12034" width="13.28515625" style="12" customWidth="1"/>
    <col min="12035" max="12035" width="48.7109375" style="12" customWidth="1"/>
    <col min="12036" max="12036" width="9.140625" style="12"/>
    <col min="12037" max="12037" width="0" style="12" hidden="1" customWidth="1"/>
    <col min="12038" max="12038" width="9.28515625" style="12" customWidth="1"/>
    <col min="12039" max="12039" width="11" style="12" customWidth="1"/>
    <col min="12040" max="12040" width="13.42578125" style="12" customWidth="1"/>
    <col min="12041" max="12041" width="7.85546875" style="12" customWidth="1"/>
    <col min="12042" max="12042" width="12.7109375" style="12" bestFit="1" customWidth="1"/>
    <col min="12043" max="12043" width="17.85546875" style="12" customWidth="1"/>
    <col min="12044" max="12044" width="10.140625" style="12" bestFit="1" customWidth="1"/>
    <col min="12045" max="12047" width="9.140625" style="12"/>
    <col min="12048" max="12048" width="11.7109375" style="12" bestFit="1" customWidth="1"/>
    <col min="12049" max="12288" width="9.140625" style="12"/>
    <col min="12289" max="12289" width="4.85546875" style="12" customWidth="1"/>
    <col min="12290" max="12290" width="13.28515625" style="12" customWidth="1"/>
    <col min="12291" max="12291" width="48.7109375" style="12" customWidth="1"/>
    <col min="12292" max="12292" width="9.140625" style="12"/>
    <col min="12293" max="12293" width="0" style="12" hidden="1" customWidth="1"/>
    <col min="12294" max="12294" width="9.28515625" style="12" customWidth="1"/>
    <col min="12295" max="12295" width="11" style="12" customWidth="1"/>
    <col min="12296" max="12296" width="13.42578125" style="12" customWidth="1"/>
    <col min="12297" max="12297" width="7.85546875" style="12" customWidth="1"/>
    <col min="12298" max="12298" width="12.7109375" style="12" bestFit="1" customWidth="1"/>
    <col min="12299" max="12299" width="17.85546875" style="12" customWidth="1"/>
    <col min="12300" max="12300" width="10.140625" style="12" bestFit="1" customWidth="1"/>
    <col min="12301" max="12303" width="9.140625" style="12"/>
    <col min="12304" max="12304" width="11.7109375" style="12" bestFit="1" customWidth="1"/>
    <col min="12305" max="12544" width="9.140625" style="12"/>
    <col min="12545" max="12545" width="4.85546875" style="12" customWidth="1"/>
    <col min="12546" max="12546" width="13.28515625" style="12" customWidth="1"/>
    <col min="12547" max="12547" width="48.7109375" style="12" customWidth="1"/>
    <col min="12548" max="12548" width="9.140625" style="12"/>
    <col min="12549" max="12549" width="0" style="12" hidden="1" customWidth="1"/>
    <col min="12550" max="12550" width="9.28515625" style="12" customWidth="1"/>
    <col min="12551" max="12551" width="11" style="12" customWidth="1"/>
    <col min="12552" max="12552" width="13.42578125" style="12" customWidth="1"/>
    <col min="12553" max="12553" width="7.85546875" style="12" customWidth="1"/>
    <col min="12554" max="12554" width="12.7109375" style="12" bestFit="1" customWidth="1"/>
    <col min="12555" max="12555" width="17.85546875" style="12" customWidth="1"/>
    <col min="12556" max="12556" width="10.140625" style="12" bestFit="1" customWidth="1"/>
    <col min="12557" max="12559" width="9.140625" style="12"/>
    <col min="12560" max="12560" width="11.7109375" style="12" bestFit="1" customWidth="1"/>
    <col min="12561" max="12800" width="9.140625" style="12"/>
    <col min="12801" max="12801" width="4.85546875" style="12" customWidth="1"/>
    <col min="12802" max="12802" width="13.28515625" style="12" customWidth="1"/>
    <col min="12803" max="12803" width="48.7109375" style="12" customWidth="1"/>
    <col min="12804" max="12804" width="9.140625" style="12"/>
    <col min="12805" max="12805" width="0" style="12" hidden="1" customWidth="1"/>
    <col min="12806" max="12806" width="9.28515625" style="12" customWidth="1"/>
    <col min="12807" max="12807" width="11" style="12" customWidth="1"/>
    <col min="12808" max="12808" width="13.42578125" style="12" customWidth="1"/>
    <col min="12809" max="12809" width="7.85546875" style="12" customWidth="1"/>
    <col min="12810" max="12810" width="12.7109375" style="12" bestFit="1" customWidth="1"/>
    <col min="12811" max="12811" width="17.85546875" style="12" customWidth="1"/>
    <col min="12812" max="12812" width="10.140625" style="12" bestFit="1" customWidth="1"/>
    <col min="12813" max="12815" width="9.140625" style="12"/>
    <col min="12816" max="12816" width="11.7109375" style="12" bestFit="1" customWidth="1"/>
    <col min="12817" max="13056" width="9.140625" style="12"/>
    <col min="13057" max="13057" width="4.85546875" style="12" customWidth="1"/>
    <col min="13058" max="13058" width="13.28515625" style="12" customWidth="1"/>
    <col min="13059" max="13059" width="48.7109375" style="12" customWidth="1"/>
    <col min="13060" max="13060" width="9.140625" style="12"/>
    <col min="13061" max="13061" width="0" style="12" hidden="1" customWidth="1"/>
    <col min="13062" max="13062" width="9.28515625" style="12" customWidth="1"/>
    <col min="13063" max="13063" width="11" style="12" customWidth="1"/>
    <col min="13064" max="13064" width="13.42578125" style="12" customWidth="1"/>
    <col min="13065" max="13065" width="7.85546875" style="12" customWidth="1"/>
    <col min="13066" max="13066" width="12.7109375" style="12" bestFit="1" customWidth="1"/>
    <col min="13067" max="13067" width="17.85546875" style="12" customWidth="1"/>
    <col min="13068" max="13068" width="10.140625" style="12" bestFit="1" customWidth="1"/>
    <col min="13069" max="13071" width="9.140625" style="12"/>
    <col min="13072" max="13072" width="11.7109375" style="12" bestFit="1" customWidth="1"/>
    <col min="13073" max="13312" width="9.140625" style="12"/>
    <col min="13313" max="13313" width="4.85546875" style="12" customWidth="1"/>
    <col min="13314" max="13314" width="13.28515625" style="12" customWidth="1"/>
    <col min="13315" max="13315" width="48.7109375" style="12" customWidth="1"/>
    <col min="13316" max="13316" width="9.140625" style="12"/>
    <col min="13317" max="13317" width="0" style="12" hidden="1" customWidth="1"/>
    <col min="13318" max="13318" width="9.28515625" style="12" customWidth="1"/>
    <col min="13319" max="13319" width="11" style="12" customWidth="1"/>
    <col min="13320" max="13320" width="13.42578125" style="12" customWidth="1"/>
    <col min="13321" max="13321" width="7.85546875" style="12" customWidth="1"/>
    <col min="13322" max="13322" width="12.7109375" style="12" bestFit="1" customWidth="1"/>
    <col min="13323" max="13323" width="17.85546875" style="12" customWidth="1"/>
    <col min="13324" max="13324" width="10.140625" style="12" bestFit="1" customWidth="1"/>
    <col min="13325" max="13327" width="9.140625" style="12"/>
    <col min="13328" max="13328" width="11.7109375" style="12" bestFit="1" customWidth="1"/>
    <col min="13329" max="13568" width="9.140625" style="12"/>
    <col min="13569" max="13569" width="4.85546875" style="12" customWidth="1"/>
    <col min="13570" max="13570" width="13.28515625" style="12" customWidth="1"/>
    <col min="13571" max="13571" width="48.7109375" style="12" customWidth="1"/>
    <col min="13572" max="13572" width="9.140625" style="12"/>
    <col min="13573" max="13573" width="0" style="12" hidden="1" customWidth="1"/>
    <col min="13574" max="13574" width="9.28515625" style="12" customWidth="1"/>
    <col min="13575" max="13575" width="11" style="12" customWidth="1"/>
    <col min="13576" max="13576" width="13.42578125" style="12" customWidth="1"/>
    <col min="13577" max="13577" width="7.85546875" style="12" customWidth="1"/>
    <col min="13578" max="13578" width="12.7109375" style="12" bestFit="1" customWidth="1"/>
    <col min="13579" max="13579" width="17.85546875" style="12" customWidth="1"/>
    <col min="13580" max="13580" width="10.140625" style="12" bestFit="1" customWidth="1"/>
    <col min="13581" max="13583" width="9.140625" style="12"/>
    <col min="13584" max="13584" width="11.7109375" style="12" bestFit="1" customWidth="1"/>
    <col min="13585" max="13824" width="9.140625" style="12"/>
    <col min="13825" max="13825" width="4.85546875" style="12" customWidth="1"/>
    <col min="13826" max="13826" width="13.28515625" style="12" customWidth="1"/>
    <col min="13827" max="13827" width="48.7109375" style="12" customWidth="1"/>
    <col min="13828" max="13828" width="9.140625" style="12"/>
    <col min="13829" max="13829" width="0" style="12" hidden="1" customWidth="1"/>
    <col min="13830" max="13830" width="9.28515625" style="12" customWidth="1"/>
    <col min="13831" max="13831" width="11" style="12" customWidth="1"/>
    <col min="13832" max="13832" width="13.42578125" style="12" customWidth="1"/>
    <col min="13833" max="13833" width="7.85546875" style="12" customWidth="1"/>
    <col min="13834" max="13834" width="12.7109375" style="12" bestFit="1" customWidth="1"/>
    <col min="13835" max="13835" width="17.85546875" style="12" customWidth="1"/>
    <col min="13836" max="13836" width="10.140625" style="12" bestFit="1" customWidth="1"/>
    <col min="13837" max="13839" width="9.140625" style="12"/>
    <col min="13840" max="13840" width="11.7109375" style="12" bestFit="1" customWidth="1"/>
    <col min="13841" max="14080" width="9.140625" style="12"/>
    <col min="14081" max="14081" width="4.85546875" style="12" customWidth="1"/>
    <col min="14082" max="14082" width="13.28515625" style="12" customWidth="1"/>
    <col min="14083" max="14083" width="48.7109375" style="12" customWidth="1"/>
    <col min="14084" max="14084" width="9.140625" style="12"/>
    <col min="14085" max="14085" width="0" style="12" hidden="1" customWidth="1"/>
    <col min="14086" max="14086" width="9.28515625" style="12" customWidth="1"/>
    <col min="14087" max="14087" width="11" style="12" customWidth="1"/>
    <col min="14088" max="14088" width="13.42578125" style="12" customWidth="1"/>
    <col min="14089" max="14089" width="7.85546875" style="12" customWidth="1"/>
    <col min="14090" max="14090" width="12.7109375" style="12" bestFit="1" customWidth="1"/>
    <col min="14091" max="14091" width="17.85546875" style="12" customWidth="1"/>
    <col min="14092" max="14092" width="10.140625" style="12" bestFit="1" customWidth="1"/>
    <col min="14093" max="14095" width="9.140625" style="12"/>
    <col min="14096" max="14096" width="11.7109375" style="12" bestFit="1" customWidth="1"/>
    <col min="14097" max="14336" width="9.140625" style="12"/>
    <col min="14337" max="14337" width="4.85546875" style="12" customWidth="1"/>
    <col min="14338" max="14338" width="13.28515625" style="12" customWidth="1"/>
    <col min="14339" max="14339" width="48.7109375" style="12" customWidth="1"/>
    <col min="14340" max="14340" width="9.140625" style="12"/>
    <col min="14341" max="14341" width="0" style="12" hidden="1" customWidth="1"/>
    <col min="14342" max="14342" width="9.28515625" style="12" customWidth="1"/>
    <col min="14343" max="14343" width="11" style="12" customWidth="1"/>
    <col min="14344" max="14344" width="13.42578125" style="12" customWidth="1"/>
    <col min="14345" max="14345" width="7.85546875" style="12" customWidth="1"/>
    <col min="14346" max="14346" width="12.7109375" style="12" bestFit="1" customWidth="1"/>
    <col min="14347" max="14347" width="17.85546875" style="12" customWidth="1"/>
    <col min="14348" max="14348" width="10.140625" style="12" bestFit="1" customWidth="1"/>
    <col min="14349" max="14351" width="9.140625" style="12"/>
    <col min="14352" max="14352" width="11.7109375" style="12" bestFit="1" customWidth="1"/>
    <col min="14353" max="14592" width="9.140625" style="12"/>
    <col min="14593" max="14593" width="4.85546875" style="12" customWidth="1"/>
    <col min="14594" max="14594" width="13.28515625" style="12" customWidth="1"/>
    <col min="14595" max="14595" width="48.7109375" style="12" customWidth="1"/>
    <col min="14596" max="14596" width="9.140625" style="12"/>
    <col min="14597" max="14597" width="0" style="12" hidden="1" customWidth="1"/>
    <col min="14598" max="14598" width="9.28515625" style="12" customWidth="1"/>
    <col min="14599" max="14599" width="11" style="12" customWidth="1"/>
    <col min="14600" max="14600" width="13.42578125" style="12" customWidth="1"/>
    <col min="14601" max="14601" width="7.85546875" style="12" customWidth="1"/>
    <col min="14602" max="14602" width="12.7109375" style="12" bestFit="1" customWidth="1"/>
    <col min="14603" max="14603" width="17.85546875" style="12" customWidth="1"/>
    <col min="14604" max="14604" width="10.140625" style="12" bestFit="1" customWidth="1"/>
    <col min="14605" max="14607" width="9.140625" style="12"/>
    <col min="14608" max="14608" width="11.7109375" style="12" bestFit="1" customWidth="1"/>
    <col min="14609" max="14848" width="9.140625" style="12"/>
    <col min="14849" max="14849" width="4.85546875" style="12" customWidth="1"/>
    <col min="14850" max="14850" width="13.28515625" style="12" customWidth="1"/>
    <col min="14851" max="14851" width="48.7109375" style="12" customWidth="1"/>
    <col min="14852" max="14852" width="9.140625" style="12"/>
    <col min="14853" max="14853" width="0" style="12" hidden="1" customWidth="1"/>
    <col min="14854" max="14854" width="9.28515625" style="12" customWidth="1"/>
    <col min="14855" max="14855" width="11" style="12" customWidth="1"/>
    <col min="14856" max="14856" width="13.42578125" style="12" customWidth="1"/>
    <col min="14857" max="14857" width="7.85546875" style="12" customWidth="1"/>
    <col min="14858" max="14858" width="12.7109375" style="12" bestFit="1" customWidth="1"/>
    <col min="14859" max="14859" width="17.85546875" style="12" customWidth="1"/>
    <col min="14860" max="14860" width="10.140625" style="12" bestFit="1" customWidth="1"/>
    <col min="14861" max="14863" width="9.140625" style="12"/>
    <col min="14864" max="14864" width="11.7109375" style="12" bestFit="1" customWidth="1"/>
    <col min="14865" max="15104" width="9.140625" style="12"/>
    <col min="15105" max="15105" width="4.85546875" style="12" customWidth="1"/>
    <col min="15106" max="15106" width="13.28515625" style="12" customWidth="1"/>
    <col min="15107" max="15107" width="48.7109375" style="12" customWidth="1"/>
    <col min="15108" max="15108" width="9.140625" style="12"/>
    <col min="15109" max="15109" width="0" style="12" hidden="1" customWidth="1"/>
    <col min="15110" max="15110" width="9.28515625" style="12" customWidth="1"/>
    <col min="15111" max="15111" width="11" style="12" customWidth="1"/>
    <col min="15112" max="15112" width="13.42578125" style="12" customWidth="1"/>
    <col min="15113" max="15113" width="7.85546875" style="12" customWidth="1"/>
    <col min="15114" max="15114" width="12.7109375" style="12" bestFit="1" customWidth="1"/>
    <col min="15115" max="15115" width="17.85546875" style="12" customWidth="1"/>
    <col min="15116" max="15116" width="10.140625" style="12" bestFit="1" customWidth="1"/>
    <col min="15117" max="15119" width="9.140625" style="12"/>
    <col min="15120" max="15120" width="11.7109375" style="12" bestFit="1" customWidth="1"/>
    <col min="15121" max="15360" width="9.140625" style="12"/>
    <col min="15361" max="15361" width="4.85546875" style="12" customWidth="1"/>
    <col min="15362" max="15362" width="13.28515625" style="12" customWidth="1"/>
    <col min="15363" max="15363" width="48.7109375" style="12" customWidth="1"/>
    <col min="15364" max="15364" width="9.140625" style="12"/>
    <col min="15365" max="15365" width="0" style="12" hidden="1" customWidth="1"/>
    <col min="15366" max="15366" width="9.28515625" style="12" customWidth="1"/>
    <col min="15367" max="15367" width="11" style="12" customWidth="1"/>
    <col min="15368" max="15368" width="13.42578125" style="12" customWidth="1"/>
    <col min="15369" max="15369" width="7.85546875" style="12" customWidth="1"/>
    <col min="15370" max="15370" width="12.7109375" style="12" bestFit="1" customWidth="1"/>
    <col min="15371" max="15371" width="17.85546875" style="12" customWidth="1"/>
    <col min="15372" max="15372" width="10.140625" style="12" bestFit="1" customWidth="1"/>
    <col min="15373" max="15375" width="9.140625" style="12"/>
    <col min="15376" max="15376" width="11.7109375" style="12" bestFit="1" customWidth="1"/>
    <col min="15377" max="15616" width="9.140625" style="12"/>
    <col min="15617" max="15617" width="4.85546875" style="12" customWidth="1"/>
    <col min="15618" max="15618" width="13.28515625" style="12" customWidth="1"/>
    <col min="15619" max="15619" width="48.7109375" style="12" customWidth="1"/>
    <col min="15620" max="15620" width="9.140625" style="12"/>
    <col min="15621" max="15621" width="0" style="12" hidden="1" customWidth="1"/>
    <col min="15622" max="15622" width="9.28515625" style="12" customWidth="1"/>
    <col min="15623" max="15623" width="11" style="12" customWidth="1"/>
    <col min="15624" max="15624" width="13.42578125" style="12" customWidth="1"/>
    <col min="15625" max="15625" width="7.85546875" style="12" customWidth="1"/>
    <col min="15626" max="15626" width="12.7109375" style="12" bestFit="1" customWidth="1"/>
    <col min="15627" max="15627" width="17.85546875" style="12" customWidth="1"/>
    <col min="15628" max="15628" width="10.140625" style="12" bestFit="1" customWidth="1"/>
    <col min="15629" max="15631" width="9.140625" style="12"/>
    <col min="15632" max="15632" width="11.7109375" style="12" bestFit="1" customWidth="1"/>
    <col min="15633" max="15872" width="9.140625" style="12"/>
    <col min="15873" max="15873" width="4.85546875" style="12" customWidth="1"/>
    <col min="15874" max="15874" width="13.28515625" style="12" customWidth="1"/>
    <col min="15875" max="15875" width="48.7109375" style="12" customWidth="1"/>
    <col min="15876" max="15876" width="9.140625" style="12"/>
    <col min="15877" max="15877" width="0" style="12" hidden="1" customWidth="1"/>
    <col min="15878" max="15878" width="9.28515625" style="12" customWidth="1"/>
    <col min="15879" max="15879" width="11" style="12" customWidth="1"/>
    <col min="15880" max="15880" width="13.42578125" style="12" customWidth="1"/>
    <col min="15881" max="15881" width="7.85546875" style="12" customWidth="1"/>
    <col min="15882" max="15882" width="12.7109375" style="12" bestFit="1" customWidth="1"/>
    <col min="15883" max="15883" width="17.85546875" style="12" customWidth="1"/>
    <col min="15884" max="15884" width="10.140625" style="12" bestFit="1" customWidth="1"/>
    <col min="15885" max="15887" width="9.140625" style="12"/>
    <col min="15888" max="15888" width="11.7109375" style="12" bestFit="1" customWidth="1"/>
    <col min="15889" max="16128" width="9.140625" style="12"/>
    <col min="16129" max="16129" width="4.85546875" style="12" customWidth="1"/>
    <col min="16130" max="16130" width="13.28515625" style="12" customWidth="1"/>
    <col min="16131" max="16131" width="48.7109375" style="12" customWidth="1"/>
    <col min="16132" max="16132" width="9.140625" style="12"/>
    <col min="16133" max="16133" width="0" style="12" hidden="1" customWidth="1"/>
    <col min="16134" max="16134" width="9.28515625" style="12" customWidth="1"/>
    <col min="16135" max="16135" width="11" style="12" customWidth="1"/>
    <col min="16136" max="16136" width="13.42578125" style="12" customWidth="1"/>
    <col min="16137" max="16137" width="7.85546875" style="12" customWidth="1"/>
    <col min="16138" max="16138" width="12.7109375" style="12" bestFit="1" customWidth="1"/>
    <col min="16139" max="16139" width="17.85546875" style="12" customWidth="1"/>
    <col min="16140" max="16140" width="10.140625" style="12" bestFit="1" customWidth="1"/>
    <col min="16141" max="16143" width="9.140625" style="12"/>
    <col min="16144" max="16144" width="11.7109375" style="12" bestFit="1" customWidth="1"/>
    <col min="16145" max="16384" width="9.140625" style="12"/>
  </cols>
  <sheetData>
    <row r="1" spans="1:11" x14ac:dyDescent="0.2">
      <c r="A1" s="202" t="s">
        <v>170</v>
      </c>
      <c r="B1" s="202"/>
      <c r="C1" s="202"/>
      <c r="D1" s="202"/>
      <c r="E1" s="202"/>
      <c r="F1" s="202"/>
      <c r="G1" s="202"/>
      <c r="H1" s="202"/>
      <c r="I1" s="71"/>
      <c r="J1" s="72"/>
    </row>
    <row r="2" spans="1:11" x14ac:dyDescent="0.2">
      <c r="B2" s="12"/>
      <c r="C2" s="12"/>
    </row>
    <row r="3" spans="1:11" ht="12.75" customHeight="1" x14ac:dyDescent="0.2">
      <c r="A3" s="203" t="s">
        <v>20</v>
      </c>
      <c r="B3" s="205" t="s">
        <v>21</v>
      </c>
      <c r="C3" s="13" t="s">
        <v>22</v>
      </c>
      <c r="D3" s="209" t="s">
        <v>23</v>
      </c>
      <c r="E3" s="210"/>
      <c r="F3" s="211"/>
      <c r="G3" s="13" t="s">
        <v>24</v>
      </c>
      <c r="H3" s="15" t="s">
        <v>25</v>
      </c>
      <c r="I3" s="16"/>
    </row>
    <row r="4" spans="1:11" x14ac:dyDescent="0.2">
      <c r="A4" s="204"/>
      <c r="B4" s="206"/>
      <c r="C4" s="17" t="s">
        <v>26</v>
      </c>
      <c r="D4" s="18" t="s">
        <v>27</v>
      </c>
      <c r="E4" s="18" t="s">
        <v>28</v>
      </c>
      <c r="F4" s="74" t="s">
        <v>28</v>
      </c>
      <c r="G4" s="18" t="s">
        <v>29</v>
      </c>
      <c r="H4" s="19" t="s">
        <v>29</v>
      </c>
      <c r="I4" s="20"/>
      <c r="K4" s="20"/>
    </row>
    <row r="5" spans="1:11" x14ac:dyDescent="0.2">
      <c r="A5" s="21">
        <v>1</v>
      </c>
      <c r="B5" s="22">
        <v>2</v>
      </c>
      <c r="C5" s="22">
        <v>3</v>
      </c>
      <c r="D5" s="22">
        <v>4</v>
      </c>
      <c r="E5" s="22">
        <v>5</v>
      </c>
      <c r="F5" s="75">
        <v>5</v>
      </c>
      <c r="G5" s="22">
        <v>6</v>
      </c>
      <c r="H5" s="23">
        <v>7</v>
      </c>
      <c r="I5" s="16"/>
    </row>
    <row r="6" spans="1:11" ht="17.25" customHeight="1" x14ac:dyDescent="0.2">
      <c r="A6" s="24" t="s">
        <v>30</v>
      </c>
      <c r="B6" s="25"/>
      <c r="C6" s="26" t="s">
        <v>171</v>
      </c>
      <c r="D6" s="25" t="s">
        <v>30</v>
      </c>
      <c r="E6" s="27" t="s">
        <v>30</v>
      </c>
      <c r="F6" s="76" t="s">
        <v>30</v>
      </c>
      <c r="G6" s="27" t="s">
        <v>30</v>
      </c>
      <c r="H6" s="28" t="s">
        <v>30</v>
      </c>
      <c r="I6" s="29"/>
    </row>
    <row r="7" spans="1:11" ht="25.5" x14ac:dyDescent="0.2">
      <c r="A7" s="24">
        <v>1</v>
      </c>
      <c r="B7" s="40" t="s">
        <v>172</v>
      </c>
      <c r="C7" s="80" t="s">
        <v>173</v>
      </c>
      <c r="D7" s="40" t="s">
        <v>128</v>
      </c>
      <c r="E7" s="40">
        <v>3</v>
      </c>
      <c r="F7" s="40">
        <v>3</v>
      </c>
      <c r="G7" s="40"/>
      <c r="H7" s="40"/>
      <c r="I7" s="29"/>
    </row>
    <row r="8" spans="1:11" x14ac:dyDescent="0.2">
      <c r="A8" s="24">
        <v>2</v>
      </c>
      <c r="B8" s="40" t="s">
        <v>172</v>
      </c>
      <c r="C8" s="80" t="s">
        <v>174</v>
      </c>
      <c r="D8" s="40" t="s">
        <v>52</v>
      </c>
      <c r="E8" s="40">
        <v>30</v>
      </c>
      <c r="F8" s="40">
        <v>30</v>
      </c>
      <c r="G8" s="40"/>
      <c r="H8" s="40"/>
      <c r="I8" s="29"/>
    </row>
    <row r="9" spans="1:11" x14ac:dyDescent="0.2">
      <c r="A9" s="24">
        <v>3</v>
      </c>
      <c r="B9" s="40" t="s">
        <v>172</v>
      </c>
      <c r="C9" s="80" t="s">
        <v>175</v>
      </c>
      <c r="D9" s="40" t="s">
        <v>52</v>
      </c>
      <c r="E9" s="40">
        <v>248</v>
      </c>
      <c r="F9" s="40">
        <v>248</v>
      </c>
      <c r="G9" s="40"/>
      <c r="H9" s="40"/>
      <c r="I9" s="29"/>
    </row>
    <row r="10" spans="1:11" ht="25.5" x14ac:dyDescent="0.2">
      <c r="A10" s="24">
        <v>4</v>
      </c>
      <c r="B10" s="40" t="s">
        <v>172</v>
      </c>
      <c r="C10" s="80" t="s">
        <v>176</v>
      </c>
      <c r="D10" s="40" t="s">
        <v>168</v>
      </c>
      <c r="E10" s="40">
        <v>99</v>
      </c>
      <c r="F10" s="40">
        <v>99</v>
      </c>
      <c r="G10" s="40"/>
      <c r="H10" s="40"/>
      <c r="I10" s="29"/>
    </row>
    <row r="11" spans="1:11" x14ac:dyDescent="0.2">
      <c r="A11" s="24">
        <v>5</v>
      </c>
      <c r="B11" s="40" t="s">
        <v>172</v>
      </c>
      <c r="C11" s="80" t="s">
        <v>177</v>
      </c>
      <c r="D11" s="40" t="s">
        <v>178</v>
      </c>
      <c r="E11" s="40">
        <v>5</v>
      </c>
      <c r="F11" s="40">
        <v>5</v>
      </c>
      <c r="G11" s="40"/>
      <c r="H11" s="40"/>
      <c r="I11" s="29"/>
    </row>
    <row r="12" spans="1:11" x14ac:dyDescent="0.2">
      <c r="A12" s="24">
        <v>6</v>
      </c>
      <c r="B12" s="40" t="s">
        <v>172</v>
      </c>
      <c r="C12" s="80" t="s">
        <v>179</v>
      </c>
      <c r="D12" s="40" t="s">
        <v>178</v>
      </c>
      <c r="E12" s="40">
        <v>5</v>
      </c>
      <c r="F12" s="40">
        <v>5</v>
      </c>
      <c r="G12" s="40"/>
      <c r="H12" s="40"/>
      <c r="I12" s="35"/>
    </row>
    <row r="13" spans="1:11" x14ac:dyDescent="0.2">
      <c r="A13" s="24">
        <v>7</v>
      </c>
      <c r="B13" s="40" t="s">
        <v>172</v>
      </c>
      <c r="C13" s="80" t="s">
        <v>180</v>
      </c>
      <c r="D13" s="40" t="s">
        <v>52</v>
      </c>
      <c r="E13" s="40">
        <v>25</v>
      </c>
      <c r="F13" s="40">
        <v>25</v>
      </c>
      <c r="G13" s="40"/>
      <c r="H13" s="40"/>
      <c r="I13" s="35"/>
    </row>
    <row r="14" spans="1:11" x14ac:dyDescent="0.2">
      <c r="A14" s="24">
        <v>8</v>
      </c>
      <c r="B14" s="40" t="s">
        <v>172</v>
      </c>
      <c r="C14" s="80" t="s">
        <v>181</v>
      </c>
      <c r="D14" s="40" t="s">
        <v>178</v>
      </c>
      <c r="E14" s="40">
        <v>5</v>
      </c>
      <c r="F14" s="40">
        <v>5</v>
      </c>
      <c r="G14" s="40"/>
      <c r="H14" s="40"/>
      <c r="I14" s="35"/>
    </row>
    <row r="15" spans="1:11" ht="25.5" x14ac:dyDescent="0.2">
      <c r="A15" s="24">
        <v>9</v>
      </c>
      <c r="B15" s="40" t="s">
        <v>172</v>
      </c>
      <c r="C15" s="80" t="s">
        <v>182</v>
      </c>
      <c r="D15" s="40" t="s">
        <v>128</v>
      </c>
      <c r="E15" s="40">
        <v>3</v>
      </c>
      <c r="F15" s="40">
        <v>3</v>
      </c>
      <c r="G15" s="40"/>
      <c r="H15" s="40"/>
      <c r="I15" s="35"/>
    </row>
    <row r="16" spans="1:11" ht="13.5" thickBot="1" x14ac:dyDescent="0.25">
      <c r="A16" s="24">
        <v>10</v>
      </c>
      <c r="B16" s="40" t="s">
        <v>172</v>
      </c>
      <c r="C16" s="80" t="s">
        <v>183</v>
      </c>
      <c r="D16" s="40" t="s">
        <v>52</v>
      </c>
      <c r="E16" s="40">
        <v>248</v>
      </c>
      <c r="F16" s="40">
        <v>248</v>
      </c>
      <c r="G16" s="40"/>
      <c r="H16" s="40"/>
      <c r="I16" s="35"/>
    </row>
    <row r="17" spans="1:11" ht="13.5" thickTop="1" x14ac:dyDescent="0.2">
      <c r="A17" s="207" t="s">
        <v>169</v>
      </c>
      <c r="B17" s="208"/>
      <c r="C17" s="208"/>
      <c r="D17" s="208"/>
      <c r="E17" s="208"/>
      <c r="F17" s="208"/>
      <c r="G17" s="208"/>
      <c r="H17" s="79"/>
      <c r="I17" s="35"/>
      <c r="J17" s="39"/>
    </row>
    <row r="18" spans="1:11" ht="17.100000000000001" customHeight="1" x14ac:dyDescent="0.2">
      <c r="I18" s="43"/>
      <c r="J18" s="39"/>
      <c r="K18" s="39"/>
    </row>
    <row r="19" spans="1:11" ht="13.5" customHeight="1" x14ac:dyDescent="0.2">
      <c r="I19" s="39"/>
    </row>
    <row r="20" spans="1:11" x14ac:dyDescent="0.2">
      <c r="H20" s="39"/>
    </row>
    <row r="21" spans="1:11" x14ac:dyDescent="0.2">
      <c r="I21" s="39"/>
    </row>
    <row r="23" spans="1:11" x14ac:dyDescent="0.2">
      <c r="I23" s="39"/>
    </row>
  </sheetData>
  <mergeCells count="5">
    <mergeCell ref="A1:H1"/>
    <mergeCell ref="A3:A4"/>
    <mergeCell ref="B3:B4"/>
    <mergeCell ref="A17:G17"/>
    <mergeCell ref="D3:F3"/>
  </mergeCells>
  <conditionalFormatting sqref="H17 I12:I18">
    <cfRule type="cellIs" dxfId="28" priority="1" stopIfTrue="1" operator="equal">
      <formula>0</formula>
    </cfRule>
  </conditionalFormatting>
  <pageMargins left="0.78740157480314965" right="0.39370078740157483" top="1.1811023622047245" bottom="0.98425196850393704" header="0.51181102362204722" footer="0.51181102362204722"/>
  <pageSetup paperSize="9" scale="77" orientation="portrait" useFirstPageNumber="1" verticalDpi="300" r:id="rId1"/>
  <headerFooter alignWithMargins="0">
    <oddHeader>&amp;CPlac Konstytucji 3 Maja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6D607-F7BD-41B1-8FEF-D535ED2183F8}">
  <dimension ref="A1:K21"/>
  <sheetViews>
    <sheetView view="pageBreakPreview" zoomScale="115" zoomScaleNormal="115" zoomScaleSheetLayoutView="115" workbookViewId="0">
      <selection activeCell="E12" sqref="E12"/>
    </sheetView>
  </sheetViews>
  <sheetFormatPr defaultRowHeight="12.75" x14ac:dyDescent="0.2"/>
  <cols>
    <col min="1" max="1" width="4.85546875" style="12" customWidth="1"/>
    <col min="2" max="2" width="13.28515625" style="44" customWidth="1"/>
    <col min="3" max="3" width="48.7109375" style="44" customWidth="1"/>
    <col min="4" max="4" width="9.140625" style="12"/>
    <col min="5" max="5" width="9.28515625" style="12" customWidth="1"/>
    <col min="6" max="6" width="9.28515625" style="73" hidden="1" customWidth="1"/>
    <col min="7" max="7" width="11" style="45" customWidth="1"/>
    <col min="8" max="8" width="13.42578125" style="12" customWidth="1"/>
    <col min="9" max="9" width="7.85546875" style="12" customWidth="1"/>
    <col min="10" max="10" width="12.7109375" style="12" bestFit="1" customWidth="1"/>
    <col min="11" max="11" width="17.85546875" style="12" customWidth="1"/>
    <col min="12" max="12" width="10.140625" style="12" bestFit="1" customWidth="1"/>
    <col min="13" max="15" width="9.140625" style="12"/>
    <col min="16" max="16" width="11.7109375" style="12" bestFit="1" customWidth="1"/>
    <col min="17" max="256" width="9.140625" style="12"/>
    <col min="257" max="257" width="4.85546875" style="12" customWidth="1"/>
    <col min="258" max="258" width="13.28515625" style="12" customWidth="1"/>
    <col min="259" max="259" width="48.7109375" style="12" customWidth="1"/>
    <col min="260" max="260" width="9.140625" style="12"/>
    <col min="261" max="262" width="9.28515625" style="12" customWidth="1"/>
    <col min="263" max="263" width="11" style="12" customWidth="1"/>
    <col min="264" max="264" width="13.42578125" style="12" customWidth="1"/>
    <col min="265" max="265" width="7.85546875" style="12" customWidth="1"/>
    <col min="266" max="266" width="12.7109375" style="12" bestFit="1" customWidth="1"/>
    <col min="267" max="267" width="17.85546875" style="12" customWidth="1"/>
    <col min="268" max="268" width="10.140625" style="12" bestFit="1" customWidth="1"/>
    <col min="269" max="271" width="9.140625" style="12"/>
    <col min="272" max="272" width="11.7109375" style="12" bestFit="1" customWidth="1"/>
    <col min="273" max="512" width="9.140625" style="12"/>
    <col min="513" max="513" width="4.85546875" style="12" customWidth="1"/>
    <col min="514" max="514" width="13.28515625" style="12" customWidth="1"/>
    <col min="515" max="515" width="48.7109375" style="12" customWidth="1"/>
    <col min="516" max="516" width="9.140625" style="12"/>
    <col min="517" max="518" width="9.28515625" style="12" customWidth="1"/>
    <col min="519" max="519" width="11" style="12" customWidth="1"/>
    <col min="520" max="520" width="13.42578125" style="12" customWidth="1"/>
    <col min="521" max="521" width="7.85546875" style="12" customWidth="1"/>
    <col min="522" max="522" width="12.7109375" style="12" bestFit="1" customWidth="1"/>
    <col min="523" max="523" width="17.85546875" style="12" customWidth="1"/>
    <col min="524" max="524" width="10.140625" style="12" bestFit="1" customWidth="1"/>
    <col min="525" max="527" width="9.140625" style="12"/>
    <col min="528" max="528" width="11.7109375" style="12" bestFit="1" customWidth="1"/>
    <col min="529" max="768" width="9.140625" style="12"/>
    <col min="769" max="769" width="4.85546875" style="12" customWidth="1"/>
    <col min="770" max="770" width="13.28515625" style="12" customWidth="1"/>
    <col min="771" max="771" width="48.7109375" style="12" customWidth="1"/>
    <col min="772" max="772" width="9.140625" style="12"/>
    <col min="773" max="774" width="9.28515625" style="12" customWidth="1"/>
    <col min="775" max="775" width="11" style="12" customWidth="1"/>
    <col min="776" max="776" width="13.42578125" style="12" customWidth="1"/>
    <col min="777" max="777" width="7.85546875" style="12" customWidth="1"/>
    <col min="778" max="778" width="12.7109375" style="12" bestFit="1" customWidth="1"/>
    <col min="779" max="779" width="17.85546875" style="12" customWidth="1"/>
    <col min="780" max="780" width="10.140625" style="12" bestFit="1" customWidth="1"/>
    <col min="781" max="783" width="9.140625" style="12"/>
    <col min="784" max="784" width="11.7109375" style="12" bestFit="1" customWidth="1"/>
    <col min="785" max="1024" width="9.140625" style="12"/>
    <col min="1025" max="1025" width="4.85546875" style="12" customWidth="1"/>
    <col min="1026" max="1026" width="13.28515625" style="12" customWidth="1"/>
    <col min="1027" max="1027" width="48.7109375" style="12" customWidth="1"/>
    <col min="1028" max="1028" width="9.140625" style="12"/>
    <col min="1029" max="1030" width="9.28515625" style="12" customWidth="1"/>
    <col min="1031" max="1031" width="11" style="12" customWidth="1"/>
    <col min="1032" max="1032" width="13.42578125" style="12" customWidth="1"/>
    <col min="1033" max="1033" width="7.85546875" style="12" customWidth="1"/>
    <col min="1034" max="1034" width="12.7109375" style="12" bestFit="1" customWidth="1"/>
    <col min="1035" max="1035" width="17.85546875" style="12" customWidth="1"/>
    <col min="1036" max="1036" width="10.140625" style="12" bestFit="1" customWidth="1"/>
    <col min="1037" max="1039" width="9.140625" style="12"/>
    <col min="1040" max="1040" width="11.7109375" style="12" bestFit="1" customWidth="1"/>
    <col min="1041" max="1280" width="9.140625" style="12"/>
    <col min="1281" max="1281" width="4.85546875" style="12" customWidth="1"/>
    <col min="1282" max="1282" width="13.28515625" style="12" customWidth="1"/>
    <col min="1283" max="1283" width="48.7109375" style="12" customWidth="1"/>
    <col min="1284" max="1284" width="9.140625" style="12"/>
    <col min="1285" max="1286" width="9.28515625" style="12" customWidth="1"/>
    <col min="1287" max="1287" width="11" style="12" customWidth="1"/>
    <col min="1288" max="1288" width="13.42578125" style="12" customWidth="1"/>
    <col min="1289" max="1289" width="7.85546875" style="12" customWidth="1"/>
    <col min="1290" max="1290" width="12.7109375" style="12" bestFit="1" customWidth="1"/>
    <col min="1291" max="1291" width="17.85546875" style="12" customWidth="1"/>
    <col min="1292" max="1292" width="10.140625" style="12" bestFit="1" customWidth="1"/>
    <col min="1293" max="1295" width="9.140625" style="12"/>
    <col min="1296" max="1296" width="11.7109375" style="12" bestFit="1" customWidth="1"/>
    <col min="1297" max="1536" width="9.140625" style="12"/>
    <col min="1537" max="1537" width="4.85546875" style="12" customWidth="1"/>
    <col min="1538" max="1538" width="13.28515625" style="12" customWidth="1"/>
    <col min="1539" max="1539" width="48.7109375" style="12" customWidth="1"/>
    <col min="1540" max="1540" width="9.140625" style="12"/>
    <col min="1541" max="1542" width="9.28515625" style="12" customWidth="1"/>
    <col min="1543" max="1543" width="11" style="12" customWidth="1"/>
    <col min="1544" max="1544" width="13.42578125" style="12" customWidth="1"/>
    <col min="1545" max="1545" width="7.85546875" style="12" customWidth="1"/>
    <col min="1546" max="1546" width="12.7109375" style="12" bestFit="1" customWidth="1"/>
    <col min="1547" max="1547" width="17.85546875" style="12" customWidth="1"/>
    <col min="1548" max="1548" width="10.140625" style="12" bestFit="1" customWidth="1"/>
    <col min="1549" max="1551" width="9.140625" style="12"/>
    <col min="1552" max="1552" width="11.7109375" style="12" bestFit="1" customWidth="1"/>
    <col min="1553" max="1792" width="9.140625" style="12"/>
    <col min="1793" max="1793" width="4.85546875" style="12" customWidth="1"/>
    <col min="1794" max="1794" width="13.28515625" style="12" customWidth="1"/>
    <col min="1795" max="1795" width="48.7109375" style="12" customWidth="1"/>
    <col min="1796" max="1796" width="9.140625" style="12"/>
    <col min="1797" max="1798" width="9.28515625" style="12" customWidth="1"/>
    <col min="1799" max="1799" width="11" style="12" customWidth="1"/>
    <col min="1800" max="1800" width="13.42578125" style="12" customWidth="1"/>
    <col min="1801" max="1801" width="7.85546875" style="12" customWidth="1"/>
    <col min="1802" max="1802" width="12.7109375" style="12" bestFit="1" customWidth="1"/>
    <col min="1803" max="1803" width="17.85546875" style="12" customWidth="1"/>
    <col min="1804" max="1804" width="10.140625" style="12" bestFit="1" customWidth="1"/>
    <col min="1805" max="1807" width="9.140625" style="12"/>
    <col min="1808" max="1808" width="11.7109375" style="12" bestFit="1" customWidth="1"/>
    <col min="1809" max="2048" width="9.140625" style="12"/>
    <col min="2049" max="2049" width="4.85546875" style="12" customWidth="1"/>
    <col min="2050" max="2050" width="13.28515625" style="12" customWidth="1"/>
    <col min="2051" max="2051" width="48.7109375" style="12" customWidth="1"/>
    <col min="2052" max="2052" width="9.140625" style="12"/>
    <col min="2053" max="2054" width="9.28515625" style="12" customWidth="1"/>
    <col min="2055" max="2055" width="11" style="12" customWidth="1"/>
    <col min="2056" max="2056" width="13.42578125" style="12" customWidth="1"/>
    <col min="2057" max="2057" width="7.85546875" style="12" customWidth="1"/>
    <col min="2058" max="2058" width="12.7109375" style="12" bestFit="1" customWidth="1"/>
    <col min="2059" max="2059" width="17.85546875" style="12" customWidth="1"/>
    <col min="2060" max="2060" width="10.140625" style="12" bestFit="1" customWidth="1"/>
    <col min="2061" max="2063" width="9.140625" style="12"/>
    <col min="2064" max="2064" width="11.7109375" style="12" bestFit="1" customWidth="1"/>
    <col min="2065" max="2304" width="9.140625" style="12"/>
    <col min="2305" max="2305" width="4.85546875" style="12" customWidth="1"/>
    <col min="2306" max="2306" width="13.28515625" style="12" customWidth="1"/>
    <col min="2307" max="2307" width="48.7109375" style="12" customWidth="1"/>
    <col min="2308" max="2308" width="9.140625" style="12"/>
    <col min="2309" max="2310" width="9.28515625" style="12" customWidth="1"/>
    <col min="2311" max="2311" width="11" style="12" customWidth="1"/>
    <col min="2312" max="2312" width="13.42578125" style="12" customWidth="1"/>
    <col min="2313" max="2313" width="7.85546875" style="12" customWidth="1"/>
    <col min="2314" max="2314" width="12.7109375" style="12" bestFit="1" customWidth="1"/>
    <col min="2315" max="2315" width="17.85546875" style="12" customWidth="1"/>
    <col min="2316" max="2316" width="10.140625" style="12" bestFit="1" customWidth="1"/>
    <col min="2317" max="2319" width="9.140625" style="12"/>
    <col min="2320" max="2320" width="11.7109375" style="12" bestFit="1" customWidth="1"/>
    <col min="2321" max="2560" width="9.140625" style="12"/>
    <col min="2561" max="2561" width="4.85546875" style="12" customWidth="1"/>
    <col min="2562" max="2562" width="13.28515625" style="12" customWidth="1"/>
    <col min="2563" max="2563" width="48.7109375" style="12" customWidth="1"/>
    <col min="2564" max="2564" width="9.140625" style="12"/>
    <col min="2565" max="2566" width="9.28515625" style="12" customWidth="1"/>
    <col min="2567" max="2567" width="11" style="12" customWidth="1"/>
    <col min="2568" max="2568" width="13.42578125" style="12" customWidth="1"/>
    <col min="2569" max="2569" width="7.85546875" style="12" customWidth="1"/>
    <col min="2570" max="2570" width="12.7109375" style="12" bestFit="1" customWidth="1"/>
    <col min="2571" max="2571" width="17.85546875" style="12" customWidth="1"/>
    <col min="2572" max="2572" width="10.140625" style="12" bestFit="1" customWidth="1"/>
    <col min="2573" max="2575" width="9.140625" style="12"/>
    <col min="2576" max="2576" width="11.7109375" style="12" bestFit="1" customWidth="1"/>
    <col min="2577" max="2816" width="9.140625" style="12"/>
    <col min="2817" max="2817" width="4.85546875" style="12" customWidth="1"/>
    <col min="2818" max="2818" width="13.28515625" style="12" customWidth="1"/>
    <col min="2819" max="2819" width="48.7109375" style="12" customWidth="1"/>
    <col min="2820" max="2820" width="9.140625" style="12"/>
    <col min="2821" max="2822" width="9.28515625" style="12" customWidth="1"/>
    <col min="2823" max="2823" width="11" style="12" customWidth="1"/>
    <col min="2824" max="2824" width="13.42578125" style="12" customWidth="1"/>
    <col min="2825" max="2825" width="7.85546875" style="12" customWidth="1"/>
    <col min="2826" max="2826" width="12.7109375" style="12" bestFit="1" customWidth="1"/>
    <col min="2827" max="2827" width="17.85546875" style="12" customWidth="1"/>
    <col min="2828" max="2828" width="10.140625" style="12" bestFit="1" customWidth="1"/>
    <col min="2829" max="2831" width="9.140625" style="12"/>
    <col min="2832" max="2832" width="11.7109375" style="12" bestFit="1" customWidth="1"/>
    <col min="2833" max="3072" width="9.140625" style="12"/>
    <col min="3073" max="3073" width="4.85546875" style="12" customWidth="1"/>
    <col min="3074" max="3074" width="13.28515625" style="12" customWidth="1"/>
    <col min="3075" max="3075" width="48.7109375" style="12" customWidth="1"/>
    <col min="3076" max="3076" width="9.140625" style="12"/>
    <col min="3077" max="3078" width="9.28515625" style="12" customWidth="1"/>
    <col min="3079" max="3079" width="11" style="12" customWidth="1"/>
    <col min="3080" max="3080" width="13.42578125" style="12" customWidth="1"/>
    <col min="3081" max="3081" width="7.85546875" style="12" customWidth="1"/>
    <col min="3082" max="3082" width="12.7109375" style="12" bestFit="1" customWidth="1"/>
    <col min="3083" max="3083" width="17.85546875" style="12" customWidth="1"/>
    <col min="3084" max="3084" width="10.140625" style="12" bestFit="1" customWidth="1"/>
    <col min="3085" max="3087" width="9.140625" style="12"/>
    <col min="3088" max="3088" width="11.7109375" style="12" bestFit="1" customWidth="1"/>
    <col min="3089" max="3328" width="9.140625" style="12"/>
    <col min="3329" max="3329" width="4.85546875" style="12" customWidth="1"/>
    <col min="3330" max="3330" width="13.28515625" style="12" customWidth="1"/>
    <col min="3331" max="3331" width="48.7109375" style="12" customWidth="1"/>
    <col min="3332" max="3332" width="9.140625" style="12"/>
    <col min="3333" max="3334" width="9.28515625" style="12" customWidth="1"/>
    <col min="3335" max="3335" width="11" style="12" customWidth="1"/>
    <col min="3336" max="3336" width="13.42578125" style="12" customWidth="1"/>
    <col min="3337" max="3337" width="7.85546875" style="12" customWidth="1"/>
    <col min="3338" max="3338" width="12.7109375" style="12" bestFit="1" customWidth="1"/>
    <col min="3339" max="3339" width="17.85546875" style="12" customWidth="1"/>
    <col min="3340" max="3340" width="10.140625" style="12" bestFit="1" customWidth="1"/>
    <col min="3341" max="3343" width="9.140625" style="12"/>
    <col min="3344" max="3344" width="11.7109375" style="12" bestFit="1" customWidth="1"/>
    <col min="3345" max="3584" width="9.140625" style="12"/>
    <col min="3585" max="3585" width="4.85546875" style="12" customWidth="1"/>
    <col min="3586" max="3586" width="13.28515625" style="12" customWidth="1"/>
    <col min="3587" max="3587" width="48.7109375" style="12" customWidth="1"/>
    <col min="3588" max="3588" width="9.140625" style="12"/>
    <col min="3589" max="3590" width="9.28515625" style="12" customWidth="1"/>
    <col min="3591" max="3591" width="11" style="12" customWidth="1"/>
    <col min="3592" max="3592" width="13.42578125" style="12" customWidth="1"/>
    <col min="3593" max="3593" width="7.85546875" style="12" customWidth="1"/>
    <col min="3594" max="3594" width="12.7109375" style="12" bestFit="1" customWidth="1"/>
    <col min="3595" max="3595" width="17.85546875" style="12" customWidth="1"/>
    <col min="3596" max="3596" width="10.140625" style="12" bestFit="1" customWidth="1"/>
    <col min="3597" max="3599" width="9.140625" style="12"/>
    <col min="3600" max="3600" width="11.7109375" style="12" bestFit="1" customWidth="1"/>
    <col min="3601" max="3840" width="9.140625" style="12"/>
    <col min="3841" max="3841" width="4.85546875" style="12" customWidth="1"/>
    <col min="3842" max="3842" width="13.28515625" style="12" customWidth="1"/>
    <col min="3843" max="3843" width="48.7109375" style="12" customWidth="1"/>
    <col min="3844" max="3844" width="9.140625" style="12"/>
    <col min="3845" max="3846" width="9.28515625" style="12" customWidth="1"/>
    <col min="3847" max="3847" width="11" style="12" customWidth="1"/>
    <col min="3848" max="3848" width="13.42578125" style="12" customWidth="1"/>
    <col min="3849" max="3849" width="7.85546875" style="12" customWidth="1"/>
    <col min="3850" max="3850" width="12.7109375" style="12" bestFit="1" customWidth="1"/>
    <col min="3851" max="3851" width="17.85546875" style="12" customWidth="1"/>
    <col min="3852" max="3852" width="10.140625" style="12" bestFit="1" customWidth="1"/>
    <col min="3853" max="3855" width="9.140625" style="12"/>
    <col min="3856" max="3856" width="11.7109375" style="12" bestFit="1" customWidth="1"/>
    <col min="3857" max="4096" width="9.140625" style="12"/>
    <col min="4097" max="4097" width="4.85546875" style="12" customWidth="1"/>
    <col min="4098" max="4098" width="13.28515625" style="12" customWidth="1"/>
    <col min="4099" max="4099" width="48.7109375" style="12" customWidth="1"/>
    <col min="4100" max="4100" width="9.140625" style="12"/>
    <col min="4101" max="4102" width="9.28515625" style="12" customWidth="1"/>
    <col min="4103" max="4103" width="11" style="12" customWidth="1"/>
    <col min="4104" max="4104" width="13.42578125" style="12" customWidth="1"/>
    <col min="4105" max="4105" width="7.85546875" style="12" customWidth="1"/>
    <col min="4106" max="4106" width="12.7109375" style="12" bestFit="1" customWidth="1"/>
    <col min="4107" max="4107" width="17.85546875" style="12" customWidth="1"/>
    <col min="4108" max="4108" width="10.140625" style="12" bestFit="1" customWidth="1"/>
    <col min="4109" max="4111" width="9.140625" style="12"/>
    <col min="4112" max="4112" width="11.7109375" style="12" bestFit="1" customWidth="1"/>
    <col min="4113" max="4352" width="9.140625" style="12"/>
    <col min="4353" max="4353" width="4.85546875" style="12" customWidth="1"/>
    <col min="4354" max="4354" width="13.28515625" style="12" customWidth="1"/>
    <col min="4355" max="4355" width="48.7109375" style="12" customWidth="1"/>
    <col min="4356" max="4356" width="9.140625" style="12"/>
    <col min="4357" max="4358" width="9.28515625" style="12" customWidth="1"/>
    <col min="4359" max="4359" width="11" style="12" customWidth="1"/>
    <col min="4360" max="4360" width="13.42578125" style="12" customWidth="1"/>
    <col min="4361" max="4361" width="7.85546875" style="12" customWidth="1"/>
    <col min="4362" max="4362" width="12.7109375" style="12" bestFit="1" customWidth="1"/>
    <col min="4363" max="4363" width="17.85546875" style="12" customWidth="1"/>
    <col min="4364" max="4364" width="10.140625" style="12" bestFit="1" customWidth="1"/>
    <col min="4365" max="4367" width="9.140625" style="12"/>
    <col min="4368" max="4368" width="11.7109375" style="12" bestFit="1" customWidth="1"/>
    <col min="4369" max="4608" width="9.140625" style="12"/>
    <col min="4609" max="4609" width="4.85546875" style="12" customWidth="1"/>
    <col min="4610" max="4610" width="13.28515625" style="12" customWidth="1"/>
    <col min="4611" max="4611" width="48.7109375" style="12" customWidth="1"/>
    <col min="4612" max="4612" width="9.140625" style="12"/>
    <col min="4613" max="4614" width="9.28515625" style="12" customWidth="1"/>
    <col min="4615" max="4615" width="11" style="12" customWidth="1"/>
    <col min="4616" max="4616" width="13.42578125" style="12" customWidth="1"/>
    <col min="4617" max="4617" width="7.85546875" style="12" customWidth="1"/>
    <col min="4618" max="4618" width="12.7109375" style="12" bestFit="1" customWidth="1"/>
    <col min="4619" max="4619" width="17.85546875" style="12" customWidth="1"/>
    <col min="4620" max="4620" width="10.140625" style="12" bestFit="1" customWidth="1"/>
    <col min="4621" max="4623" width="9.140625" style="12"/>
    <col min="4624" max="4624" width="11.7109375" style="12" bestFit="1" customWidth="1"/>
    <col min="4625" max="4864" width="9.140625" style="12"/>
    <col min="4865" max="4865" width="4.85546875" style="12" customWidth="1"/>
    <col min="4866" max="4866" width="13.28515625" style="12" customWidth="1"/>
    <col min="4867" max="4867" width="48.7109375" style="12" customWidth="1"/>
    <col min="4868" max="4868" width="9.140625" style="12"/>
    <col min="4869" max="4870" width="9.28515625" style="12" customWidth="1"/>
    <col min="4871" max="4871" width="11" style="12" customWidth="1"/>
    <col min="4872" max="4872" width="13.42578125" style="12" customWidth="1"/>
    <col min="4873" max="4873" width="7.85546875" style="12" customWidth="1"/>
    <col min="4874" max="4874" width="12.7109375" style="12" bestFit="1" customWidth="1"/>
    <col min="4875" max="4875" width="17.85546875" style="12" customWidth="1"/>
    <col min="4876" max="4876" width="10.140625" style="12" bestFit="1" customWidth="1"/>
    <col min="4877" max="4879" width="9.140625" style="12"/>
    <col min="4880" max="4880" width="11.7109375" style="12" bestFit="1" customWidth="1"/>
    <col min="4881" max="5120" width="9.140625" style="12"/>
    <col min="5121" max="5121" width="4.85546875" style="12" customWidth="1"/>
    <col min="5122" max="5122" width="13.28515625" style="12" customWidth="1"/>
    <col min="5123" max="5123" width="48.7109375" style="12" customWidth="1"/>
    <col min="5124" max="5124" width="9.140625" style="12"/>
    <col min="5125" max="5126" width="9.28515625" style="12" customWidth="1"/>
    <col min="5127" max="5127" width="11" style="12" customWidth="1"/>
    <col min="5128" max="5128" width="13.42578125" style="12" customWidth="1"/>
    <col min="5129" max="5129" width="7.85546875" style="12" customWidth="1"/>
    <col min="5130" max="5130" width="12.7109375" style="12" bestFit="1" customWidth="1"/>
    <col min="5131" max="5131" width="17.85546875" style="12" customWidth="1"/>
    <col min="5132" max="5132" width="10.140625" style="12" bestFit="1" customWidth="1"/>
    <col min="5133" max="5135" width="9.140625" style="12"/>
    <col min="5136" max="5136" width="11.7109375" style="12" bestFit="1" customWidth="1"/>
    <col min="5137" max="5376" width="9.140625" style="12"/>
    <col min="5377" max="5377" width="4.85546875" style="12" customWidth="1"/>
    <col min="5378" max="5378" width="13.28515625" style="12" customWidth="1"/>
    <col min="5379" max="5379" width="48.7109375" style="12" customWidth="1"/>
    <col min="5380" max="5380" width="9.140625" style="12"/>
    <col min="5381" max="5382" width="9.28515625" style="12" customWidth="1"/>
    <col min="5383" max="5383" width="11" style="12" customWidth="1"/>
    <col min="5384" max="5384" width="13.42578125" style="12" customWidth="1"/>
    <col min="5385" max="5385" width="7.85546875" style="12" customWidth="1"/>
    <col min="5386" max="5386" width="12.7109375" style="12" bestFit="1" customWidth="1"/>
    <col min="5387" max="5387" width="17.85546875" style="12" customWidth="1"/>
    <col min="5388" max="5388" width="10.140625" style="12" bestFit="1" customWidth="1"/>
    <col min="5389" max="5391" width="9.140625" style="12"/>
    <col min="5392" max="5392" width="11.7109375" style="12" bestFit="1" customWidth="1"/>
    <col min="5393" max="5632" width="9.140625" style="12"/>
    <col min="5633" max="5633" width="4.85546875" style="12" customWidth="1"/>
    <col min="5634" max="5634" width="13.28515625" style="12" customWidth="1"/>
    <col min="5635" max="5635" width="48.7109375" style="12" customWidth="1"/>
    <col min="5636" max="5636" width="9.140625" style="12"/>
    <col min="5637" max="5638" width="9.28515625" style="12" customWidth="1"/>
    <col min="5639" max="5639" width="11" style="12" customWidth="1"/>
    <col min="5640" max="5640" width="13.42578125" style="12" customWidth="1"/>
    <col min="5641" max="5641" width="7.85546875" style="12" customWidth="1"/>
    <col min="5642" max="5642" width="12.7109375" style="12" bestFit="1" customWidth="1"/>
    <col min="5643" max="5643" width="17.85546875" style="12" customWidth="1"/>
    <col min="5644" max="5644" width="10.140625" style="12" bestFit="1" customWidth="1"/>
    <col min="5645" max="5647" width="9.140625" style="12"/>
    <col min="5648" max="5648" width="11.7109375" style="12" bestFit="1" customWidth="1"/>
    <col min="5649" max="5888" width="9.140625" style="12"/>
    <col min="5889" max="5889" width="4.85546875" style="12" customWidth="1"/>
    <col min="5890" max="5890" width="13.28515625" style="12" customWidth="1"/>
    <col min="5891" max="5891" width="48.7109375" style="12" customWidth="1"/>
    <col min="5892" max="5892" width="9.140625" style="12"/>
    <col min="5893" max="5894" width="9.28515625" style="12" customWidth="1"/>
    <col min="5895" max="5895" width="11" style="12" customWidth="1"/>
    <col min="5896" max="5896" width="13.42578125" style="12" customWidth="1"/>
    <col min="5897" max="5897" width="7.85546875" style="12" customWidth="1"/>
    <col min="5898" max="5898" width="12.7109375" style="12" bestFit="1" customWidth="1"/>
    <col min="5899" max="5899" width="17.85546875" style="12" customWidth="1"/>
    <col min="5900" max="5900" width="10.140625" style="12" bestFit="1" customWidth="1"/>
    <col min="5901" max="5903" width="9.140625" style="12"/>
    <col min="5904" max="5904" width="11.7109375" style="12" bestFit="1" customWidth="1"/>
    <col min="5905" max="6144" width="9.140625" style="12"/>
    <col min="6145" max="6145" width="4.85546875" style="12" customWidth="1"/>
    <col min="6146" max="6146" width="13.28515625" style="12" customWidth="1"/>
    <col min="6147" max="6147" width="48.7109375" style="12" customWidth="1"/>
    <col min="6148" max="6148" width="9.140625" style="12"/>
    <col min="6149" max="6150" width="9.28515625" style="12" customWidth="1"/>
    <col min="6151" max="6151" width="11" style="12" customWidth="1"/>
    <col min="6152" max="6152" width="13.42578125" style="12" customWidth="1"/>
    <col min="6153" max="6153" width="7.85546875" style="12" customWidth="1"/>
    <col min="6154" max="6154" width="12.7109375" style="12" bestFit="1" customWidth="1"/>
    <col min="6155" max="6155" width="17.85546875" style="12" customWidth="1"/>
    <col min="6156" max="6156" width="10.140625" style="12" bestFit="1" customWidth="1"/>
    <col min="6157" max="6159" width="9.140625" style="12"/>
    <col min="6160" max="6160" width="11.7109375" style="12" bestFit="1" customWidth="1"/>
    <col min="6161" max="6400" width="9.140625" style="12"/>
    <col min="6401" max="6401" width="4.85546875" style="12" customWidth="1"/>
    <col min="6402" max="6402" width="13.28515625" style="12" customWidth="1"/>
    <col min="6403" max="6403" width="48.7109375" style="12" customWidth="1"/>
    <col min="6404" max="6404" width="9.140625" style="12"/>
    <col min="6405" max="6406" width="9.28515625" style="12" customWidth="1"/>
    <col min="6407" max="6407" width="11" style="12" customWidth="1"/>
    <col min="6408" max="6408" width="13.42578125" style="12" customWidth="1"/>
    <col min="6409" max="6409" width="7.85546875" style="12" customWidth="1"/>
    <col min="6410" max="6410" width="12.7109375" style="12" bestFit="1" customWidth="1"/>
    <col min="6411" max="6411" width="17.85546875" style="12" customWidth="1"/>
    <col min="6412" max="6412" width="10.140625" style="12" bestFit="1" customWidth="1"/>
    <col min="6413" max="6415" width="9.140625" style="12"/>
    <col min="6416" max="6416" width="11.7109375" style="12" bestFit="1" customWidth="1"/>
    <col min="6417" max="6656" width="9.140625" style="12"/>
    <col min="6657" max="6657" width="4.85546875" style="12" customWidth="1"/>
    <col min="6658" max="6658" width="13.28515625" style="12" customWidth="1"/>
    <col min="6659" max="6659" width="48.7109375" style="12" customWidth="1"/>
    <col min="6660" max="6660" width="9.140625" style="12"/>
    <col min="6661" max="6662" width="9.28515625" style="12" customWidth="1"/>
    <col min="6663" max="6663" width="11" style="12" customWidth="1"/>
    <col min="6664" max="6664" width="13.42578125" style="12" customWidth="1"/>
    <col min="6665" max="6665" width="7.85546875" style="12" customWidth="1"/>
    <col min="6666" max="6666" width="12.7109375" style="12" bestFit="1" customWidth="1"/>
    <col min="6667" max="6667" width="17.85546875" style="12" customWidth="1"/>
    <col min="6668" max="6668" width="10.140625" style="12" bestFit="1" customWidth="1"/>
    <col min="6669" max="6671" width="9.140625" style="12"/>
    <col min="6672" max="6672" width="11.7109375" style="12" bestFit="1" customWidth="1"/>
    <col min="6673" max="6912" width="9.140625" style="12"/>
    <col min="6913" max="6913" width="4.85546875" style="12" customWidth="1"/>
    <col min="6914" max="6914" width="13.28515625" style="12" customWidth="1"/>
    <col min="6915" max="6915" width="48.7109375" style="12" customWidth="1"/>
    <col min="6916" max="6916" width="9.140625" style="12"/>
    <col min="6917" max="6918" width="9.28515625" style="12" customWidth="1"/>
    <col min="6919" max="6919" width="11" style="12" customWidth="1"/>
    <col min="6920" max="6920" width="13.42578125" style="12" customWidth="1"/>
    <col min="6921" max="6921" width="7.85546875" style="12" customWidth="1"/>
    <col min="6922" max="6922" width="12.7109375" style="12" bestFit="1" customWidth="1"/>
    <col min="6923" max="6923" width="17.85546875" style="12" customWidth="1"/>
    <col min="6924" max="6924" width="10.140625" style="12" bestFit="1" customWidth="1"/>
    <col min="6925" max="6927" width="9.140625" style="12"/>
    <col min="6928" max="6928" width="11.7109375" style="12" bestFit="1" customWidth="1"/>
    <col min="6929" max="7168" width="9.140625" style="12"/>
    <col min="7169" max="7169" width="4.85546875" style="12" customWidth="1"/>
    <col min="7170" max="7170" width="13.28515625" style="12" customWidth="1"/>
    <col min="7171" max="7171" width="48.7109375" style="12" customWidth="1"/>
    <col min="7172" max="7172" width="9.140625" style="12"/>
    <col min="7173" max="7174" width="9.28515625" style="12" customWidth="1"/>
    <col min="7175" max="7175" width="11" style="12" customWidth="1"/>
    <col min="7176" max="7176" width="13.42578125" style="12" customWidth="1"/>
    <col min="7177" max="7177" width="7.85546875" style="12" customWidth="1"/>
    <col min="7178" max="7178" width="12.7109375" style="12" bestFit="1" customWidth="1"/>
    <col min="7179" max="7179" width="17.85546875" style="12" customWidth="1"/>
    <col min="7180" max="7180" width="10.140625" style="12" bestFit="1" customWidth="1"/>
    <col min="7181" max="7183" width="9.140625" style="12"/>
    <col min="7184" max="7184" width="11.7109375" style="12" bestFit="1" customWidth="1"/>
    <col min="7185" max="7424" width="9.140625" style="12"/>
    <col min="7425" max="7425" width="4.85546875" style="12" customWidth="1"/>
    <col min="7426" max="7426" width="13.28515625" style="12" customWidth="1"/>
    <col min="7427" max="7427" width="48.7109375" style="12" customWidth="1"/>
    <col min="7428" max="7428" width="9.140625" style="12"/>
    <col min="7429" max="7430" width="9.28515625" style="12" customWidth="1"/>
    <col min="7431" max="7431" width="11" style="12" customWidth="1"/>
    <col min="7432" max="7432" width="13.42578125" style="12" customWidth="1"/>
    <col min="7433" max="7433" width="7.85546875" style="12" customWidth="1"/>
    <col min="7434" max="7434" width="12.7109375" style="12" bestFit="1" customWidth="1"/>
    <col min="7435" max="7435" width="17.85546875" style="12" customWidth="1"/>
    <col min="7436" max="7436" width="10.140625" style="12" bestFit="1" customWidth="1"/>
    <col min="7437" max="7439" width="9.140625" style="12"/>
    <col min="7440" max="7440" width="11.7109375" style="12" bestFit="1" customWidth="1"/>
    <col min="7441" max="7680" width="9.140625" style="12"/>
    <col min="7681" max="7681" width="4.85546875" style="12" customWidth="1"/>
    <col min="7682" max="7682" width="13.28515625" style="12" customWidth="1"/>
    <col min="7683" max="7683" width="48.7109375" style="12" customWidth="1"/>
    <col min="7684" max="7684" width="9.140625" style="12"/>
    <col min="7685" max="7686" width="9.28515625" style="12" customWidth="1"/>
    <col min="7687" max="7687" width="11" style="12" customWidth="1"/>
    <col min="7688" max="7688" width="13.42578125" style="12" customWidth="1"/>
    <col min="7689" max="7689" width="7.85546875" style="12" customWidth="1"/>
    <col min="7690" max="7690" width="12.7109375" style="12" bestFit="1" customWidth="1"/>
    <col min="7691" max="7691" width="17.85546875" style="12" customWidth="1"/>
    <col min="7692" max="7692" width="10.140625" style="12" bestFit="1" customWidth="1"/>
    <col min="7693" max="7695" width="9.140625" style="12"/>
    <col min="7696" max="7696" width="11.7109375" style="12" bestFit="1" customWidth="1"/>
    <col min="7697" max="7936" width="9.140625" style="12"/>
    <col min="7937" max="7937" width="4.85546875" style="12" customWidth="1"/>
    <col min="7938" max="7938" width="13.28515625" style="12" customWidth="1"/>
    <col min="7939" max="7939" width="48.7109375" style="12" customWidth="1"/>
    <col min="7940" max="7940" width="9.140625" style="12"/>
    <col min="7941" max="7942" width="9.28515625" style="12" customWidth="1"/>
    <col min="7943" max="7943" width="11" style="12" customWidth="1"/>
    <col min="7944" max="7944" width="13.42578125" style="12" customWidth="1"/>
    <col min="7945" max="7945" width="7.85546875" style="12" customWidth="1"/>
    <col min="7946" max="7946" width="12.7109375" style="12" bestFit="1" customWidth="1"/>
    <col min="7947" max="7947" width="17.85546875" style="12" customWidth="1"/>
    <col min="7948" max="7948" width="10.140625" style="12" bestFit="1" customWidth="1"/>
    <col min="7949" max="7951" width="9.140625" style="12"/>
    <col min="7952" max="7952" width="11.7109375" style="12" bestFit="1" customWidth="1"/>
    <col min="7953" max="8192" width="9.140625" style="12"/>
    <col min="8193" max="8193" width="4.85546875" style="12" customWidth="1"/>
    <col min="8194" max="8194" width="13.28515625" style="12" customWidth="1"/>
    <col min="8195" max="8195" width="48.7109375" style="12" customWidth="1"/>
    <col min="8196" max="8196" width="9.140625" style="12"/>
    <col min="8197" max="8198" width="9.28515625" style="12" customWidth="1"/>
    <col min="8199" max="8199" width="11" style="12" customWidth="1"/>
    <col min="8200" max="8200" width="13.42578125" style="12" customWidth="1"/>
    <col min="8201" max="8201" width="7.85546875" style="12" customWidth="1"/>
    <col min="8202" max="8202" width="12.7109375" style="12" bestFit="1" customWidth="1"/>
    <col min="8203" max="8203" width="17.85546875" style="12" customWidth="1"/>
    <col min="8204" max="8204" width="10.140625" style="12" bestFit="1" customWidth="1"/>
    <col min="8205" max="8207" width="9.140625" style="12"/>
    <col min="8208" max="8208" width="11.7109375" style="12" bestFit="1" customWidth="1"/>
    <col min="8209" max="8448" width="9.140625" style="12"/>
    <col min="8449" max="8449" width="4.85546875" style="12" customWidth="1"/>
    <col min="8450" max="8450" width="13.28515625" style="12" customWidth="1"/>
    <col min="8451" max="8451" width="48.7109375" style="12" customWidth="1"/>
    <col min="8452" max="8452" width="9.140625" style="12"/>
    <col min="8453" max="8454" width="9.28515625" style="12" customWidth="1"/>
    <col min="8455" max="8455" width="11" style="12" customWidth="1"/>
    <col min="8456" max="8456" width="13.42578125" style="12" customWidth="1"/>
    <col min="8457" max="8457" width="7.85546875" style="12" customWidth="1"/>
    <col min="8458" max="8458" width="12.7109375" style="12" bestFit="1" customWidth="1"/>
    <col min="8459" max="8459" width="17.85546875" style="12" customWidth="1"/>
    <col min="8460" max="8460" width="10.140625" style="12" bestFit="1" customWidth="1"/>
    <col min="8461" max="8463" width="9.140625" style="12"/>
    <col min="8464" max="8464" width="11.7109375" style="12" bestFit="1" customWidth="1"/>
    <col min="8465" max="8704" width="9.140625" style="12"/>
    <col min="8705" max="8705" width="4.85546875" style="12" customWidth="1"/>
    <col min="8706" max="8706" width="13.28515625" style="12" customWidth="1"/>
    <col min="8707" max="8707" width="48.7109375" style="12" customWidth="1"/>
    <col min="8708" max="8708" width="9.140625" style="12"/>
    <col min="8709" max="8710" width="9.28515625" style="12" customWidth="1"/>
    <col min="8711" max="8711" width="11" style="12" customWidth="1"/>
    <col min="8712" max="8712" width="13.42578125" style="12" customWidth="1"/>
    <col min="8713" max="8713" width="7.85546875" style="12" customWidth="1"/>
    <col min="8714" max="8714" width="12.7109375" style="12" bestFit="1" customWidth="1"/>
    <col min="8715" max="8715" width="17.85546875" style="12" customWidth="1"/>
    <col min="8716" max="8716" width="10.140625" style="12" bestFit="1" customWidth="1"/>
    <col min="8717" max="8719" width="9.140625" style="12"/>
    <col min="8720" max="8720" width="11.7109375" style="12" bestFit="1" customWidth="1"/>
    <col min="8721" max="8960" width="9.140625" style="12"/>
    <col min="8961" max="8961" width="4.85546875" style="12" customWidth="1"/>
    <col min="8962" max="8962" width="13.28515625" style="12" customWidth="1"/>
    <col min="8963" max="8963" width="48.7109375" style="12" customWidth="1"/>
    <col min="8964" max="8964" width="9.140625" style="12"/>
    <col min="8965" max="8966" width="9.28515625" style="12" customWidth="1"/>
    <col min="8967" max="8967" width="11" style="12" customWidth="1"/>
    <col min="8968" max="8968" width="13.42578125" style="12" customWidth="1"/>
    <col min="8969" max="8969" width="7.85546875" style="12" customWidth="1"/>
    <col min="8970" max="8970" width="12.7109375" style="12" bestFit="1" customWidth="1"/>
    <col min="8971" max="8971" width="17.85546875" style="12" customWidth="1"/>
    <col min="8972" max="8972" width="10.140625" style="12" bestFit="1" customWidth="1"/>
    <col min="8973" max="8975" width="9.140625" style="12"/>
    <col min="8976" max="8976" width="11.7109375" style="12" bestFit="1" customWidth="1"/>
    <col min="8977" max="9216" width="9.140625" style="12"/>
    <col min="9217" max="9217" width="4.85546875" style="12" customWidth="1"/>
    <col min="9218" max="9218" width="13.28515625" style="12" customWidth="1"/>
    <col min="9219" max="9219" width="48.7109375" style="12" customWidth="1"/>
    <col min="9220" max="9220" width="9.140625" style="12"/>
    <col min="9221" max="9222" width="9.28515625" style="12" customWidth="1"/>
    <col min="9223" max="9223" width="11" style="12" customWidth="1"/>
    <col min="9224" max="9224" width="13.42578125" style="12" customWidth="1"/>
    <col min="9225" max="9225" width="7.85546875" style="12" customWidth="1"/>
    <col min="9226" max="9226" width="12.7109375" style="12" bestFit="1" customWidth="1"/>
    <col min="9227" max="9227" width="17.85546875" style="12" customWidth="1"/>
    <col min="9228" max="9228" width="10.140625" style="12" bestFit="1" customWidth="1"/>
    <col min="9229" max="9231" width="9.140625" style="12"/>
    <col min="9232" max="9232" width="11.7109375" style="12" bestFit="1" customWidth="1"/>
    <col min="9233" max="9472" width="9.140625" style="12"/>
    <col min="9473" max="9473" width="4.85546875" style="12" customWidth="1"/>
    <col min="9474" max="9474" width="13.28515625" style="12" customWidth="1"/>
    <col min="9475" max="9475" width="48.7109375" style="12" customWidth="1"/>
    <col min="9476" max="9476" width="9.140625" style="12"/>
    <col min="9477" max="9478" width="9.28515625" style="12" customWidth="1"/>
    <col min="9479" max="9479" width="11" style="12" customWidth="1"/>
    <col min="9480" max="9480" width="13.42578125" style="12" customWidth="1"/>
    <col min="9481" max="9481" width="7.85546875" style="12" customWidth="1"/>
    <col min="9482" max="9482" width="12.7109375" style="12" bestFit="1" customWidth="1"/>
    <col min="9483" max="9483" width="17.85546875" style="12" customWidth="1"/>
    <col min="9484" max="9484" width="10.140625" style="12" bestFit="1" customWidth="1"/>
    <col min="9485" max="9487" width="9.140625" style="12"/>
    <col min="9488" max="9488" width="11.7109375" style="12" bestFit="1" customWidth="1"/>
    <col min="9489" max="9728" width="9.140625" style="12"/>
    <col min="9729" max="9729" width="4.85546875" style="12" customWidth="1"/>
    <col min="9730" max="9730" width="13.28515625" style="12" customWidth="1"/>
    <col min="9731" max="9731" width="48.7109375" style="12" customWidth="1"/>
    <col min="9732" max="9732" width="9.140625" style="12"/>
    <col min="9733" max="9734" width="9.28515625" style="12" customWidth="1"/>
    <col min="9735" max="9735" width="11" style="12" customWidth="1"/>
    <col min="9736" max="9736" width="13.42578125" style="12" customWidth="1"/>
    <col min="9737" max="9737" width="7.85546875" style="12" customWidth="1"/>
    <col min="9738" max="9738" width="12.7109375" style="12" bestFit="1" customWidth="1"/>
    <col min="9739" max="9739" width="17.85546875" style="12" customWidth="1"/>
    <col min="9740" max="9740" width="10.140625" style="12" bestFit="1" customWidth="1"/>
    <col min="9741" max="9743" width="9.140625" style="12"/>
    <col min="9744" max="9744" width="11.7109375" style="12" bestFit="1" customWidth="1"/>
    <col min="9745" max="9984" width="9.140625" style="12"/>
    <col min="9985" max="9985" width="4.85546875" style="12" customWidth="1"/>
    <col min="9986" max="9986" width="13.28515625" style="12" customWidth="1"/>
    <col min="9987" max="9987" width="48.7109375" style="12" customWidth="1"/>
    <col min="9988" max="9988" width="9.140625" style="12"/>
    <col min="9989" max="9990" width="9.28515625" style="12" customWidth="1"/>
    <col min="9991" max="9991" width="11" style="12" customWidth="1"/>
    <col min="9992" max="9992" width="13.42578125" style="12" customWidth="1"/>
    <col min="9993" max="9993" width="7.85546875" style="12" customWidth="1"/>
    <col min="9994" max="9994" width="12.7109375" style="12" bestFit="1" customWidth="1"/>
    <col min="9995" max="9995" width="17.85546875" style="12" customWidth="1"/>
    <col min="9996" max="9996" width="10.140625" style="12" bestFit="1" customWidth="1"/>
    <col min="9997" max="9999" width="9.140625" style="12"/>
    <col min="10000" max="10000" width="11.7109375" style="12" bestFit="1" customWidth="1"/>
    <col min="10001" max="10240" width="9.140625" style="12"/>
    <col min="10241" max="10241" width="4.85546875" style="12" customWidth="1"/>
    <col min="10242" max="10242" width="13.28515625" style="12" customWidth="1"/>
    <col min="10243" max="10243" width="48.7109375" style="12" customWidth="1"/>
    <col min="10244" max="10244" width="9.140625" style="12"/>
    <col min="10245" max="10246" width="9.28515625" style="12" customWidth="1"/>
    <col min="10247" max="10247" width="11" style="12" customWidth="1"/>
    <col min="10248" max="10248" width="13.42578125" style="12" customWidth="1"/>
    <col min="10249" max="10249" width="7.85546875" style="12" customWidth="1"/>
    <col min="10250" max="10250" width="12.7109375" style="12" bestFit="1" customWidth="1"/>
    <col min="10251" max="10251" width="17.85546875" style="12" customWidth="1"/>
    <col min="10252" max="10252" width="10.140625" style="12" bestFit="1" customWidth="1"/>
    <col min="10253" max="10255" width="9.140625" style="12"/>
    <col min="10256" max="10256" width="11.7109375" style="12" bestFit="1" customWidth="1"/>
    <col min="10257" max="10496" width="9.140625" style="12"/>
    <col min="10497" max="10497" width="4.85546875" style="12" customWidth="1"/>
    <col min="10498" max="10498" width="13.28515625" style="12" customWidth="1"/>
    <col min="10499" max="10499" width="48.7109375" style="12" customWidth="1"/>
    <col min="10500" max="10500" width="9.140625" style="12"/>
    <col min="10501" max="10502" width="9.28515625" style="12" customWidth="1"/>
    <col min="10503" max="10503" width="11" style="12" customWidth="1"/>
    <col min="10504" max="10504" width="13.42578125" style="12" customWidth="1"/>
    <col min="10505" max="10505" width="7.85546875" style="12" customWidth="1"/>
    <col min="10506" max="10506" width="12.7109375" style="12" bestFit="1" customWidth="1"/>
    <col min="10507" max="10507" width="17.85546875" style="12" customWidth="1"/>
    <col min="10508" max="10508" width="10.140625" style="12" bestFit="1" customWidth="1"/>
    <col min="10509" max="10511" width="9.140625" style="12"/>
    <col min="10512" max="10512" width="11.7109375" style="12" bestFit="1" customWidth="1"/>
    <col min="10513" max="10752" width="9.140625" style="12"/>
    <col min="10753" max="10753" width="4.85546875" style="12" customWidth="1"/>
    <col min="10754" max="10754" width="13.28515625" style="12" customWidth="1"/>
    <col min="10755" max="10755" width="48.7109375" style="12" customWidth="1"/>
    <col min="10756" max="10756" width="9.140625" style="12"/>
    <col min="10757" max="10758" width="9.28515625" style="12" customWidth="1"/>
    <col min="10759" max="10759" width="11" style="12" customWidth="1"/>
    <col min="10760" max="10760" width="13.42578125" style="12" customWidth="1"/>
    <col min="10761" max="10761" width="7.85546875" style="12" customWidth="1"/>
    <col min="10762" max="10762" width="12.7109375" style="12" bestFit="1" customWidth="1"/>
    <col min="10763" max="10763" width="17.85546875" style="12" customWidth="1"/>
    <col min="10764" max="10764" width="10.140625" style="12" bestFit="1" customWidth="1"/>
    <col min="10765" max="10767" width="9.140625" style="12"/>
    <col min="10768" max="10768" width="11.7109375" style="12" bestFit="1" customWidth="1"/>
    <col min="10769" max="11008" width="9.140625" style="12"/>
    <col min="11009" max="11009" width="4.85546875" style="12" customWidth="1"/>
    <col min="11010" max="11010" width="13.28515625" style="12" customWidth="1"/>
    <col min="11011" max="11011" width="48.7109375" style="12" customWidth="1"/>
    <col min="11012" max="11012" width="9.140625" style="12"/>
    <col min="11013" max="11014" width="9.28515625" style="12" customWidth="1"/>
    <col min="11015" max="11015" width="11" style="12" customWidth="1"/>
    <col min="11016" max="11016" width="13.42578125" style="12" customWidth="1"/>
    <col min="11017" max="11017" width="7.85546875" style="12" customWidth="1"/>
    <col min="11018" max="11018" width="12.7109375" style="12" bestFit="1" customWidth="1"/>
    <col min="11019" max="11019" width="17.85546875" style="12" customWidth="1"/>
    <col min="11020" max="11020" width="10.140625" style="12" bestFit="1" customWidth="1"/>
    <col min="11021" max="11023" width="9.140625" style="12"/>
    <col min="11024" max="11024" width="11.7109375" style="12" bestFit="1" customWidth="1"/>
    <col min="11025" max="11264" width="9.140625" style="12"/>
    <col min="11265" max="11265" width="4.85546875" style="12" customWidth="1"/>
    <col min="11266" max="11266" width="13.28515625" style="12" customWidth="1"/>
    <col min="11267" max="11267" width="48.7109375" style="12" customWidth="1"/>
    <col min="11268" max="11268" width="9.140625" style="12"/>
    <col min="11269" max="11270" width="9.28515625" style="12" customWidth="1"/>
    <col min="11271" max="11271" width="11" style="12" customWidth="1"/>
    <col min="11272" max="11272" width="13.42578125" style="12" customWidth="1"/>
    <col min="11273" max="11273" width="7.85546875" style="12" customWidth="1"/>
    <col min="11274" max="11274" width="12.7109375" style="12" bestFit="1" customWidth="1"/>
    <col min="11275" max="11275" width="17.85546875" style="12" customWidth="1"/>
    <col min="11276" max="11276" width="10.140625" style="12" bestFit="1" customWidth="1"/>
    <col min="11277" max="11279" width="9.140625" style="12"/>
    <col min="11280" max="11280" width="11.7109375" style="12" bestFit="1" customWidth="1"/>
    <col min="11281" max="11520" width="9.140625" style="12"/>
    <col min="11521" max="11521" width="4.85546875" style="12" customWidth="1"/>
    <col min="11522" max="11522" width="13.28515625" style="12" customWidth="1"/>
    <col min="11523" max="11523" width="48.7109375" style="12" customWidth="1"/>
    <col min="11524" max="11524" width="9.140625" style="12"/>
    <col min="11525" max="11526" width="9.28515625" style="12" customWidth="1"/>
    <col min="11527" max="11527" width="11" style="12" customWidth="1"/>
    <col min="11528" max="11528" width="13.42578125" style="12" customWidth="1"/>
    <col min="11529" max="11529" width="7.85546875" style="12" customWidth="1"/>
    <col min="11530" max="11530" width="12.7109375" style="12" bestFit="1" customWidth="1"/>
    <col min="11531" max="11531" width="17.85546875" style="12" customWidth="1"/>
    <col min="11532" max="11532" width="10.140625" style="12" bestFit="1" customWidth="1"/>
    <col min="11533" max="11535" width="9.140625" style="12"/>
    <col min="11536" max="11536" width="11.7109375" style="12" bestFit="1" customWidth="1"/>
    <col min="11537" max="11776" width="9.140625" style="12"/>
    <col min="11777" max="11777" width="4.85546875" style="12" customWidth="1"/>
    <col min="11778" max="11778" width="13.28515625" style="12" customWidth="1"/>
    <col min="11779" max="11779" width="48.7109375" style="12" customWidth="1"/>
    <col min="11780" max="11780" width="9.140625" style="12"/>
    <col min="11781" max="11782" width="9.28515625" style="12" customWidth="1"/>
    <col min="11783" max="11783" width="11" style="12" customWidth="1"/>
    <col min="11784" max="11784" width="13.42578125" style="12" customWidth="1"/>
    <col min="11785" max="11785" width="7.85546875" style="12" customWidth="1"/>
    <col min="11786" max="11786" width="12.7109375" style="12" bestFit="1" customWidth="1"/>
    <col min="11787" max="11787" width="17.85546875" style="12" customWidth="1"/>
    <col min="11788" max="11788" width="10.140625" style="12" bestFit="1" customWidth="1"/>
    <col min="11789" max="11791" width="9.140625" style="12"/>
    <col min="11792" max="11792" width="11.7109375" style="12" bestFit="1" customWidth="1"/>
    <col min="11793" max="12032" width="9.140625" style="12"/>
    <col min="12033" max="12033" width="4.85546875" style="12" customWidth="1"/>
    <col min="12034" max="12034" width="13.28515625" style="12" customWidth="1"/>
    <col min="12035" max="12035" width="48.7109375" style="12" customWidth="1"/>
    <col min="12036" max="12036" width="9.140625" style="12"/>
    <col min="12037" max="12038" width="9.28515625" style="12" customWidth="1"/>
    <col min="12039" max="12039" width="11" style="12" customWidth="1"/>
    <col min="12040" max="12040" width="13.42578125" style="12" customWidth="1"/>
    <col min="12041" max="12041" width="7.85546875" style="12" customWidth="1"/>
    <col min="12042" max="12042" width="12.7109375" style="12" bestFit="1" customWidth="1"/>
    <col min="12043" max="12043" width="17.85546875" style="12" customWidth="1"/>
    <col min="12044" max="12044" width="10.140625" style="12" bestFit="1" customWidth="1"/>
    <col min="12045" max="12047" width="9.140625" style="12"/>
    <col min="12048" max="12048" width="11.7109375" style="12" bestFit="1" customWidth="1"/>
    <col min="12049" max="12288" width="9.140625" style="12"/>
    <col min="12289" max="12289" width="4.85546875" style="12" customWidth="1"/>
    <col min="12290" max="12290" width="13.28515625" style="12" customWidth="1"/>
    <col min="12291" max="12291" width="48.7109375" style="12" customWidth="1"/>
    <col min="12292" max="12292" width="9.140625" style="12"/>
    <col min="12293" max="12294" width="9.28515625" style="12" customWidth="1"/>
    <col min="12295" max="12295" width="11" style="12" customWidth="1"/>
    <col min="12296" max="12296" width="13.42578125" style="12" customWidth="1"/>
    <col min="12297" max="12297" width="7.85546875" style="12" customWidth="1"/>
    <col min="12298" max="12298" width="12.7109375" style="12" bestFit="1" customWidth="1"/>
    <col min="12299" max="12299" width="17.85546875" style="12" customWidth="1"/>
    <col min="12300" max="12300" width="10.140625" style="12" bestFit="1" customWidth="1"/>
    <col min="12301" max="12303" width="9.140625" style="12"/>
    <col min="12304" max="12304" width="11.7109375" style="12" bestFit="1" customWidth="1"/>
    <col min="12305" max="12544" width="9.140625" style="12"/>
    <col min="12545" max="12545" width="4.85546875" style="12" customWidth="1"/>
    <col min="12546" max="12546" width="13.28515625" style="12" customWidth="1"/>
    <col min="12547" max="12547" width="48.7109375" style="12" customWidth="1"/>
    <col min="12548" max="12548" width="9.140625" style="12"/>
    <col min="12549" max="12550" width="9.28515625" style="12" customWidth="1"/>
    <col min="12551" max="12551" width="11" style="12" customWidth="1"/>
    <col min="12552" max="12552" width="13.42578125" style="12" customWidth="1"/>
    <col min="12553" max="12553" width="7.85546875" style="12" customWidth="1"/>
    <col min="12554" max="12554" width="12.7109375" style="12" bestFit="1" customWidth="1"/>
    <col min="12555" max="12555" width="17.85546875" style="12" customWidth="1"/>
    <col min="12556" max="12556" width="10.140625" style="12" bestFit="1" customWidth="1"/>
    <col min="12557" max="12559" width="9.140625" style="12"/>
    <col min="12560" max="12560" width="11.7109375" style="12" bestFit="1" customWidth="1"/>
    <col min="12561" max="12800" width="9.140625" style="12"/>
    <col min="12801" max="12801" width="4.85546875" style="12" customWidth="1"/>
    <col min="12802" max="12802" width="13.28515625" style="12" customWidth="1"/>
    <col min="12803" max="12803" width="48.7109375" style="12" customWidth="1"/>
    <col min="12804" max="12804" width="9.140625" style="12"/>
    <col min="12805" max="12806" width="9.28515625" style="12" customWidth="1"/>
    <col min="12807" max="12807" width="11" style="12" customWidth="1"/>
    <col min="12808" max="12808" width="13.42578125" style="12" customWidth="1"/>
    <col min="12809" max="12809" width="7.85546875" style="12" customWidth="1"/>
    <col min="12810" max="12810" width="12.7109375" style="12" bestFit="1" customWidth="1"/>
    <col min="12811" max="12811" width="17.85546875" style="12" customWidth="1"/>
    <col min="12812" max="12812" width="10.140625" style="12" bestFit="1" customWidth="1"/>
    <col min="12813" max="12815" width="9.140625" style="12"/>
    <col min="12816" max="12816" width="11.7109375" style="12" bestFit="1" customWidth="1"/>
    <col min="12817" max="13056" width="9.140625" style="12"/>
    <col min="13057" max="13057" width="4.85546875" style="12" customWidth="1"/>
    <col min="13058" max="13058" width="13.28515625" style="12" customWidth="1"/>
    <col min="13059" max="13059" width="48.7109375" style="12" customWidth="1"/>
    <col min="13060" max="13060" width="9.140625" style="12"/>
    <col min="13061" max="13062" width="9.28515625" style="12" customWidth="1"/>
    <col min="13063" max="13063" width="11" style="12" customWidth="1"/>
    <col min="13064" max="13064" width="13.42578125" style="12" customWidth="1"/>
    <col min="13065" max="13065" width="7.85546875" style="12" customWidth="1"/>
    <col min="13066" max="13066" width="12.7109375" style="12" bestFit="1" customWidth="1"/>
    <col min="13067" max="13067" width="17.85546875" style="12" customWidth="1"/>
    <col min="13068" max="13068" width="10.140625" style="12" bestFit="1" customWidth="1"/>
    <col min="13069" max="13071" width="9.140625" style="12"/>
    <col min="13072" max="13072" width="11.7109375" style="12" bestFit="1" customWidth="1"/>
    <col min="13073" max="13312" width="9.140625" style="12"/>
    <col min="13313" max="13313" width="4.85546875" style="12" customWidth="1"/>
    <col min="13314" max="13314" width="13.28515625" style="12" customWidth="1"/>
    <col min="13315" max="13315" width="48.7109375" style="12" customWidth="1"/>
    <col min="13316" max="13316" width="9.140625" style="12"/>
    <col min="13317" max="13318" width="9.28515625" style="12" customWidth="1"/>
    <col min="13319" max="13319" width="11" style="12" customWidth="1"/>
    <col min="13320" max="13320" width="13.42578125" style="12" customWidth="1"/>
    <col min="13321" max="13321" width="7.85546875" style="12" customWidth="1"/>
    <col min="13322" max="13322" width="12.7109375" style="12" bestFit="1" customWidth="1"/>
    <col min="13323" max="13323" width="17.85546875" style="12" customWidth="1"/>
    <col min="13324" max="13324" width="10.140625" style="12" bestFit="1" customWidth="1"/>
    <col min="13325" max="13327" width="9.140625" style="12"/>
    <col min="13328" max="13328" width="11.7109375" style="12" bestFit="1" customWidth="1"/>
    <col min="13329" max="13568" width="9.140625" style="12"/>
    <col min="13569" max="13569" width="4.85546875" style="12" customWidth="1"/>
    <col min="13570" max="13570" width="13.28515625" style="12" customWidth="1"/>
    <col min="13571" max="13571" width="48.7109375" style="12" customWidth="1"/>
    <col min="13572" max="13572" width="9.140625" style="12"/>
    <col min="13573" max="13574" width="9.28515625" style="12" customWidth="1"/>
    <col min="13575" max="13575" width="11" style="12" customWidth="1"/>
    <col min="13576" max="13576" width="13.42578125" style="12" customWidth="1"/>
    <col min="13577" max="13577" width="7.85546875" style="12" customWidth="1"/>
    <col min="13578" max="13578" width="12.7109375" style="12" bestFit="1" customWidth="1"/>
    <col min="13579" max="13579" width="17.85546875" style="12" customWidth="1"/>
    <col min="13580" max="13580" width="10.140625" style="12" bestFit="1" customWidth="1"/>
    <col min="13581" max="13583" width="9.140625" style="12"/>
    <col min="13584" max="13584" width="11.7109375" style="12" bestFit="1" customWidth="1"/>
    <col min="13585" max="13824" width="9.140625" style="12"/>
    <col min="13825" max="13825" width="4.85546875" style="12" customWidth="1"/>
    <col min="13826" max="13826" width="13.28515625" style="12" customWidth="1"/>
    <col min="13827" max="13827" width="48.7109375" style="12" customWidth="1"/>
    <col min="13828" max="13828" width="9.140625" style="12"/>
    <col min="13829" max="13830" width="9.28515625" style="12" customWidth="1"/>
    <col min="13831" max="13831" width="11" style="12" customWidth="1"/>
    <col min="13832" max="13832" width="13.42578125" style="12" customWidth="1"/>
    <col min="13833" max="13833" width="7.85546875" style="12" customWidth="1"/>
    <col min="13834" max="13834" width="12.7109375" style="12" bestFit="1" customWidth="1"/>
    <col min="13835" max="13835" width="17.85546875" style="12" customWidth="1"/>
    <col min="13836" max="13836" width="10.140625" style="12" bestFit="1" customWidth="1"/>
    <col min="13837" max="13839" width="9.140625" style="12"/>
    <col min="13840" max="13840" width="11.7109375" style="12" bestFit="1" customWidth="1"/>
    <col min="13841" max="14080" width="9.140625" style="12"/>
    <col min="14081" max="14081" width="4.85546875" style="12" customWidth="1"/>
    <col min="14082" max="14082" width="13.28515625" style="12" customWidth="1"/>
    <col min="14083" max="14083" width="48.7109375" style="12" customWidth="1"/>
    <col min="14084" max="14084" width="9.140625" style="12"/>
    <col min="14085" max="14086" width="9.28515625" style="12" customWidth="1"/>
    <col min="14087" max="14087" width="11" style="12" customWidth="1"/>
    <col min="14088" max="14088" width="13.42578125" style="12" customWidth="1"/>
    <col min="14089" max="14089" width="7.85546875" style="12" customWidth="1"/>
    <col min="14090" max="14090" width="12.7109375" style="12" bestFit="1" customWidth="1"/>
    <col min="14091" max="14091" width="17.85546875" style="12" customWidth="1"/>
    <col min="14092" max="14092" width="10.140625" style="12" bestFit="1" customWidth="1"/>
    <col min="14093" max="14095" width="9.140625" style="12"/>
    <col min="14096" max="14096" width="11.7109375" style="12" bestFit="1" customWidth="1"/>
    <col min="14097" max="14336" width="9.140625" style="12"/>
    <col min="14337" max="14337" width="4.85546875" style="12" customWidth="1"/>
    <col min="14338" max="14338" width="13.28515625" style="12" customWidth="1"/>
    <col min="14339" max="14339" width="48.7109375" style="12" customWidth="1"/>
    <col min="14340" max="14340" width="9.140625" style="12"/>
    <col min="14341" max="14342" width="9.28515625" style="12" customWidth="1"/>
    <col min="14343" max="14343" width="11" style="12" customWidth="1"/>
    <col min="14344" max="14344" width="13.42578125" style="12" customWidth="1"/>
    <col min="14345" max="14345" width="7.85546875" style="12" customWidth="1"/>
    <col min="14346" max="14346" width="12.7109375" style="12" bestFit="1" customWidth="1"/>
    <col min="14347" max="14347" width="17.85546875" style="12" customWidth="1"/>
    <col min="14348" max="14348" width="10.140625" style="12" bestFit="1" customWidth="1"/>
    <col min="14349" max="14351" width="9.140625" style="12"/>
    <col min="14352" max="14352" width="11.7109375" style="12" bestFit="1" customWidth="1"/>
    <col min="14353" max="14592" width="9.140625" style="12"/>
    <col min="14593" max="14593" width="4.85546875" style="12" customWidth="1"/>
    <col min="14594" max="14594" width="13.28515625" style="12" customWidth="1"/>
    <col min="14595" max="14595" width="48.7109375" style="12" customWidth="1"/>
    <col min="14596" max="14596" width="9.140625" style="12"/>
    <col min="14597" max="14598" width="9.28515625" style="12" customWidth="1"/>
    <col min="14599" max="14599" width="11" style="12" customWidth="1"/>
    <col min="14600" max="14600" width="13.42578125" style="12" customWidth="1"/>
    <col min="14601" max="14601" width="7.85546875" style="12" customWidth="1"/>
    <col min="14602" max="14602" width="12.7109375" style="12" bestFit="1" customWidth="1"/>
    <col min="14603" max="14603" width="17.85546875" style="12" customWidth="1"/>
    <col min="14604" max="14604" width="10.140625" style="12" bestFit="1" customWidth="1"/>
    <col min="14605" max="14607" width="9.140625" style="12"/>
    <col min="14608" max="14608" width="11.7109375" style="12" bestFit="1" customWidth="1"/>
    <col min="14609" max="14848" width="9.140625" style="12"/>
    <col min="14849" max="14849" width="4.85546875" style="12" customWidth="1"/>
    <col min="14850" max="14850" width="13.28515625" style="12" customWidth="1"/>
    <col min="14851" max="14851" width="48.7109375" style="12" customWidth="1"/>
    <col min="14852" max="14852" width="9.140625" style="12"/>
    <col min="14853" max="14854" width="9.28515625" style="12" customWidth="1"/>
    <col min="14855" max="14855" width="11" style="12" customWidth="1"/>
    <col min="14856" max="14856" width="13.42578125" style="12" customWidth="1"/>
    <col min="14857" max="14857" width="7.85546875" style="12" customWidth="1"/>
    <col min="14858" max="14858" width="12.7109375" style="12" bestFit="1" customWidth="1"/>
    <col min="14859" max="14859" width="17.85546875" style="12" customWidth="1"/>
    <col min="14860" max="14860" width="10.140625" style="12" bestFit="1" customWidth="1"/>
    <col min="14861" max="14863" width="9.140625" style="12"/>
    <col min="14864" max="14864" width="11.7109375" style="12" bestFit="1" customWidth="1"/>
    <col min="14865" max="15104" width="9.140625" style="12"/>
    <col min="15105" max="15105" width="4.85546875" style="12" customWidth="1"/>
    <col min="15106" max="15106" width="13.28515625" style="12" customWidth="1"/>
    <col min="15107" max="15107" width="48.7109375" style="12" customWidth="1"/>
    <col min="15108" max="15108" width="9.140625" style="12"/>
    <col min="15109" max="15110" width="9.28515625" style="12" customWidth="1"/>
    <col min="15111" max="15111" width="11" style="12" customWidth="1"/>
    <col min="15112" max="15112" width="13.42578125" style="12" customWidth="1"/>
    <col min="15113" max="15113" width="7.85546875" style="12" customWidth="1"/>
    <col min="15114" max="15114" width="12.7109375" style="12" bestFit="1" customWidth="1"/>
    <col min="15115" max="15115" width="17.85546875" style="12" customWidth="1"/>
    <col min="15116" max="15116" width="10.140625" style="12" bestFit="1" customWidth="1"/>
    <col min="15117" max="15119" width="9.140625" style="12"/>
    <col min="15120" max="15120" width="11.7109375" style="12" bestFit="1" customWidth="1"/>
    <col min="15121" max="15360" width="9.140625" style="12"/>
    <col min="15361" max="15361" width="4.85546875" style="12" customWidth="1"/>
    <col min="15362" max="15362" width="13.28515625" style="12" customWidth="1"/>
    <col min="15363" max="15363" width="48.7109375" style="12" customWidth="1"/>
    <col min="15364" max="15364" width="9.140625" style="12"/>
    <col min="15365" max="15366" width="9.28515625" style="12" customWidth="1"/>
    <col min="15367" max="15367" width="11" style="12" customWidth="1"/>
    <col min="15368" max="15368" width="13.42578125" style="12" customWidth="1"/>
    <col min="15369" max="15369" width="7.85546875" style="12" customWidth="1"/>
    <col min="15370" max="15370" width="12.7109375" style="12" bestFit="1" customWidth="1"/>
    <col min="15371" max="15371" width="17.85546875" style="12" customWidth="1"/>
    <col min="15372" max="15372" width="10.140625" style="12" bestFit="1" customWidth="1"/>
    <col min="15373" max="15375" width="9.140625" style="12"/>
    <col min="15376" max="15376" width="11.7109375" style="12" bestFit="1" customWidth="1"/>
    <col min="15377" max="15616" width="9.140625" style="12"/>
    <col min="15617" max="15617" width="4.85546875" style="12" customWidth="1"/>
    <col min="15618" max="15618" width="13.28515625" style="12" customWidth="1"/>
    <col min="15619" max="15619" width="48.7109375" style="12" customWidth="1"/>
    <col min="15620" max="15620" width="9.140625" style="12"/>
    <col min="15621" max="15622" width="9.28515625" style="12" customWidth="1"/>
    <col min="15623" max="15623" width="11" style="12" customWidth="1"/>
    <col min="15624" max="15624" width="13.42578125" style="12" customWidth="1"/>
    <col min="15625" max="15625" width="7.85546875" style="12" customWidth="1"/>
    <col min="15626" max="15626" width="12.7109375" style="12" bestFit="1" customWidth="1"/>
    <col min="15627" max="15627" width="17.85546875" style="12" customWidth="1"/>
    <col min="15628" max="15628" width="10.140625" style="12" bestFit="1" customWidth="1"/>
    <col min="15629" max="15631" width="9.140625" style="12"/>
    <col min="15632" max="15632" width="11.7109375" style="12" bestFit="1" customWidth="1"/>
    <col min="15633" max="15872" width="9.140625" style="12"/>
    <col min="15873" max="15873" width="4.85546875" style="12" customWidth="1"/>
    <col min="15874" max="15874" width="13.28515625" style="12" customWidth="1"/>
    <col min="15875" max="15875" width="48.7109375" style="12" customWidth="1"/>
    <col min="15876" max="15876" width="9.140625" style="12"/>
    <col min="15877" max="15878" width="9.28515625" style="12" customWidth="1"/>
    <col min="15879" max="15879" width="11" style="12" customWidth="1"/>
    <col min="15880" max="15880" width="13.42578125" style="12" customWidth="1"/>
    <col min="15881" max="15881" width="7.85546875" style="12" customWidth="1"/>
    <col min="15882" max="15882" width="12.7109375" style="12" bestFit="1" customWidth="1"/>
    <col min="15883" max="15883" width="17.85546875" style="12" customWidth="1"/>
    <col min="15884" max="15884" width="10.140625" style="12" bestFit="1" customWidth="1"/>
    <col min="15885" max="15887" width="9.140625" style="12"/>
    <col min="15888" max="15888" width="11.7109375" style="12" bestFit="1" customWidth="1"/>
    <col min="15889" max="16128" width="9.140625" style="12"/>
    <col min="16129" max="16129" width="4.85546875" style="12" customWidth="1"/>
    <col min="16130" max="16130" width="13.28515625" style="12" customWidth="1"/>
    <col min="16131" max="16131" width="48.7109375" style="12" customWidth="1"/>
    <col min="16132" max="16132" width="9.140625" style="12"/>
    <col min="16133" max="16134" width="9.28515625" style="12" customWidth="1"/>
    <col min="16135" max="16135" width="11" style="12" customWidth="1"/>
    <col min="16136" max="16136" width="13.42578125" style="12" customWidth="1"/>
    <col min="16137" max="16137" width="7.85546875" style="12" customWidth="1"/>
    <col min="16138" max="16138" width="12.7109375" style="12" bestFit="1" customWidth="1"/>
    <col min="16139" max="16139" width="17.85546875" style="12" customWidth="1"/>
    <col min="16140" max="16140" width="10.140625" style="12" bestFit="1" customWidth="1"/>
    <col min="16141" max="16143" width="9.140625" style="12"/>
    <col min="16144" max="16144" width="11.7109375" style="12" bestFit="1" customWidth="1"/>
    <col min="16145" max="16384" width="9.140625" style="12"/>
  </cols>
  <sheetData>
    <row r="1" spans="1:11" x14ac:dyDescent="0.2">
      <c r="A1" s="202" t="s">
        <v>184</v>
      </c>
      <c r="B1" s="202"/>
      <c r="C1" s="202"/>
      <c r="D1" s="202"/>
      <c r="E1" s="202"/>
      <c r="F1" s="202"/>
      <c r="G1" s="202"/>
      <c r="H1" s="202"/>
      <c r="I1" s="71"/>
      <c r="J1" s="72"/>
    </row>
    <row r="2" spans="1:11" x14ac:dyDescent="0.2">
      <c r="B2" s="12"/>
      <c r="C2" s="12"/>
    </row>
    <row r="3" spans="1:11" ht="12.75" customHeight="1" x14ac:dyDescent="0.2">
      <c r="A3" s="203" t="s">
        <v>20</v>
      </c>
      <c r="B3" s="205" t="s">
        <v>21</v>
      </c>
      <c r="C3" s="13" t="s">
        <v>22</v>
      </c>
      <c r="D3" s="209" t="s">
        <v>23</v>
      </c>
      <c r="E3" s="210"/>
      <c r="F3" s="211"/>
      <c r="G3" s="46" t="s">
        <v>24</v>
      </c>
      <c r="H3" s="15" t="s">
        <v>25</v>
      </c>
      <c r="I3" s="16"/>
    </row>
    <row r="4" spans="1:11" x14ac:dyDescent="0.2">
      <c r="A4" s="204"/>
      <c r="B4" s="206"/>
      <c r="C4" s="17" t="s">
        <v>26</v>
      </c>
      <c r="D4" s="18" t="s">
        <v>27</v>
      </c>
      <c r="E4" s="18" t="s">
        <v>28</v>
      </c>
      <c r="F4" s="74" t="s">
        <v>28</v>
      </c>
      <c r="G4" s="47" t="s">
        <v>29</v>
      </c>
      <c r="H4" s="19" t="s">
        <v>29</v>
      </c>
      <c r="I4" s="20"/>
      <c r="K4" s="20"/>
    </row>
    <row r="5" spans="1:11" x14ac:dyDescent="0.2">
      <c r="A5" s="21">
        <v>1</v>
      </c>
      <c r="B5" s="22">
        <v>2</v>
      </c>
      <c r="C5" s="22">
        <v>3</v>
      </c>
      <c r="D5" s="22">
        <v>4</v>
      </c>
      <c r="E5" s="22">
        <v>5</v>
      </c>
      <c r="F5" s="75">
        <v>5</v>
      </c>
      <c r="G5" s="48">
        <v>6</v>
      </c>
      <c r="H5" s="23">
        <v>7</v>
      </c>
      <c r="I5" s="16"/>
    </row>
    <row r="6" spans="1:11" ht="17.25" customHeight="1" x14ac:dyDescent="0.2">
      <c r="A6" s="162" t="s">
        <v>30</v>
      </c>
      <c r="B6" s="163" t="s">
        <v>185</v>
      </c>
      <c r="C6" s="164" t="s">
        <v>186</v>
      </c>
      <c r="D6" s="163" t="s">
        <v>30</v>
      </c>
      <c r="E6" s="165" t="s">
        <v>30</v>
      </c>
      <c r="F6" s="76"/>
      <c r="G6" s="49"/>
      <c r="H6" s="28"/>
      <c r="I6" s="29"/>
    </row>
    <row r="7" spans="1:11" ht="17.25" customHeight="1" x14ac:dyDescent="0.2">
      <c r="A7" s="162">
        <v>1</v>
      </c>
      <c r="B7" s="166" t="s">
        <v>185</v>
      </c>
      <c r="C7" s="167" t="s">
        <v>187</v>
      </c>
      <c r="D7" s="166" t="s">
        <v>128</v>
      </c>
      <c r="E7" s="168">
        <v>7</v>
      </c>
      <c r="F7" s="81"/>
      <c r="G7" s="83"/>
      <c r="H7" s="77"/>
      <c r="I7" s="29"/>
    </row>
    <row r="8" spans="1:11" ht="32.25" customHeight="1" x14ac:dyDescent="0.2">
      <c r="A8" s="162">
        <v>2</v>
      </c>
      <c r="B8" s="166" t="s">
        <v>185</v>
      </c>
      <c r="C8" s="167" t="s">
        <v>244</v>
      </c>
      <c r="D8" s="166" t="s">
        <v>52</v>
      </c>
      <c r="E8" s="168">
        <v>5</v>
      </c>
      <c r="F8" s="76"/>
      <c r="G8" s="49"/>
      <c r="H8" s="28"/>
      <c r="I8" s="29"/>
    </row>
    <row r="9" spans="1:11" ht="35.25" customHeight="1" x14ac:dyDescent="0.2">
      <c r="A9" s="162">
        <v>3</v>
      </c>
      <c r="B9" s="166" t="s">
        <v>185</v>
      </c>
      <c r="C9" s="167" t="s">
        <v>245</v>
      </c>
      <c r="D9" s="166" t="s">
        <v>52</v>
      </c>
      <c r="E9" s="168">
        <v>4</v>
      </c>
      <c r="F9" s="81"/>
      <c r="G9" s="83"/>
      <c r="H9" s="34"/>
      <c r="I9" s="29"/>
    </row>
    <row r="10" spans="1:11" ht="42" customHeight="1" x14ac:dyDescent="0.2">
      <c r="A10" s="162">
        <v>4</v>
      </c>
      <c r="B10" s="166" t="s">
        <v>185</v>
      </c>
      <c r="C10" s="167" t="s">
        <v>246</v>
      </c>
      <c r="D10" s="166" t="s">
        <v>52</v>
      </c>
      <c r="E10" s="168">
        <v>17.5</v>
      </c>
      <c r="F10" s="82"/>
      <c r="G10" s="50"/>
      <c r="H10" s="34"/>
      <c r="I10" s="29"/>
    </row>
    <row r="11" spans="1:11" ht="22.5" customHeight="1" x14ac:dyDescent="0.2">
      <c r="A11" s="162" t="s">
        <v>30</v>
      </c>
      <c r="B11" s="163" t="s">
        <v>185</v>
      </c>
      <c r="C11" s="164" t="s">
        <v>188</v>
      </c>
      <c r="D11" s="163" t="s">
        <v>30</v>
      </c>
      <c r="E11" s="165" t="s">
        <v>30</v>
      </c>
      <c r="F11" s="82"/>
      <c r="G11" s="50"/>
      <c r="H11" s="34"/>
      <c r="I11" s="29"/>
    </row>
    <row r="12" spans="1:11" ht="63" customHeight="1" x14ac:dyDescent="0.2">
      <c r="A12" s="162">
        <v>5</v>
      </c>
      <c r="B12" s="166" t="s">
        <v>185</v>
      </c>
      <c r="C12" s="167" t="s">
        <v>189</v>
      </c>
      <c r="D12" s="166" t="s">
        <v>52</v>
      </c>
      <c r="E12" s="168">
        <v>14</v>
      </c>
      <c r="F12" s="82"/>
      <c r="G12" s="50"/>
      <c r="H12" s="34"/>
      <c r="I12" s="29"/>
    </row>
    <row r="13" spans="1:11" ht="50.25" customHeight="1" x14ac:dyDescent="0.2">
      <c r="A13" s="162">
        <v>6</v>
      </c>
      <c r="B13" s="166" t="s">
        <v>185</v>
      </c>
      <c r="C13" s="169" t="s">
        <v>190</v>
      </c>
      <c r="D13" s="170" t="s">
        <v>128</v>
      </c>
      <c r="E13" s="171">
        <v>1</v>
      </c>
      <c r="F13" s="82"/>
      <c r="G13" s="50"/>
      <c r="H13" s="34"/>
      <c r="I13" s="29"/>
    </row>
    <row r="14" spans="1:11" ht="39.75" customHeight="1" x14ac:dyDescent="0.2">
      <c r="A14" s="162">
        <v>7</v>
      </c>
      <c r="B14" s="166" t="s">
        <v>185</v>
      </c>
      <c r="C14" s="169" t="s">
        <v>191</v>
      </c>
      <c r="D14" s="172" t="s">
        <v>59</v>
      </c>
      <c r="E14" s="171">
        <v>1</v>
      </c>
      <c r="F14" s="82"/>
      <c r="G14" s="50"/>
      <c r="H14" s="34"/>
      <c r="I14" s="29"/>
    </row>
    <row r="15" spans="1:11" ht="24" customHeight="1" thickBot="1" x14ac:dyDescent="0.25">
      <c r="A15" s="162">
        <v>8</v>
      </c>
      <c r="B15" s="172" t="s">
        <v>185</v>
      </c>
      <c r="C15" s="167" t="s">
        <v>187</v>
      </c>
      <c r="D15" s="166" t="s">
        <v>128</v>
      </c>
      <c r="E15" s="168">
        <v>7</v>
      </c>
      <c r="F15" s="77"/>
      <c r="G15" s="50"/>
      <c r="H15" s="34"/>
      <c r="I15" s="35"/>
    </row>
    <row r="16" spans="1:11" ht="17.100000000000001" customHeight="1" thickTop="1" x14ac:dyDescent="0.2">
      <c r="A16" s="207" t="s">
        <v>243</v>
      </c>
      <c r="B16" s="208"/>
      <c r="C16" s="208"/>
      <c r="D16" s="208"/>
      <c r="E16" s="208"/>
      <c r="F16" s="208"/>
      <c r="G16" s="208"/>
      <c r="H16" s="79"/>
      <c r="I16" s="43"/>
      <c r="J16" s="39"/>
      <c r="K16" s="39"/>
    </row>
    <row r="17" spans="8:9" ht="13.5" customHeight="1" x14ac:dyDescent="0.2">
      <c r="I17" s="39"/>
    </row>
    <row r="19" spans="8:9" x14ac:dyDescent="0.2">
      <c r="H19" s="39"/>
      <c r="I19" s="39"/>
    </row>
    <row r="21" spans="8:9" x14ac:dyDescent="0.2">
      <c r="I21" s="39"/>
    </row>
  </sheetData>
  <mergeCells count="5">
    <mergeCell ref="A1:H1"/>
    <mergeCell ref="A3:A4"/>
    <mergeCell ref="B3:B4"/>
    <mergeCell ref="A16:G16"/>
    <mergeCell ref="D3:F3"/>
  </mergeCells>
  <conditionalFormatting sqref="H9:H16 I15:I16">
    <cfRule type="cellIs" dxfId="27" priority="6" stopIfTrue="1" operator="equal">
      <formula>0</formula>
    </cfRule>
  </conditionalFormatting>
  <conditionalFormatting sqref="F15">
    <cfRule type="cellIs" dxfId="26" priority="5" stopIfTrue="1" operator="equal">
      <formula>0</formula>
    </cfRule>
  </conditionalFormatting>
  <conditionalFormatting sqref="G15">
    <cfRule type="cellIs" dxfId="25" priority="4" stopIfTrue="1" operator="equal">
      <formula>0</formula>
    </cfRule>
  </conditionalFormatting>
  <conditionalFormatting sqref="H7">
    <cfRule type="cellIs" dxfId="24" priority="3" stopIfTrue="1" operator="equal">
      <formula>0</formula>
    </cfRule>
  </conditionalFormatting>
  <conditionalFormatting sqref="E14">
    <cfRule type="cellIs" dxfId="23" priority="1" stopIfTrue="1" operator="equal">
      <formula>0</formula>
    </cfRule>
  </conditionalFormatting>
  <pageMargins left="0.78740157480314965" right="0.39370078740157483" top="1.1811023622047245" bottom="0.98425196850393704" header="0.51181102362204722" footer="0.51181102362204722"/>
  <pageSetup paperSize="9" scale="77" orientation="portrait" useFirstPageNumber="1" verticalDpi="300" r:id="rId1"/>
  <headerFooter alignWithMargins="0">
    <oddHeader>&amp;CPlac Konstytucji 3 Maja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7205-AC33-4E0D-93EA-5E0FC69F3706}">
  <dimension ref="A1:J34"/>
  <sheetViews>
    <sheetView view="pageBreakPreview" topLeftCell="A19" zoomScaleNormal="100" zoomScaleSheetLayoutView="100" workbookViewId="0">
      <selection activeCell="D43" sqref="D43"/>
    </sheetView>
  </sheetViews>
  <sheetFormatPr defaultRowHeight="12.75" x14ac:dyDescent="0.2"/>
  <cols>
    <col min="1" max="1" width="4.85546875" style="12" customWidth="1"/>
    <col min="2" max="2" width="13.28515625" style="119" customWidth="1"/>
    <col min="3" max="3" width="48.7109375" style="119" customWidth="1"/>
    <col min="4" max="4" width="9.140625" style="12"/>
    <col min="5" max="5" width="9.28515625" style="12" customWidth="1"/>
    <col min="6" max="6" width="11" style="120" hidden="1" customWidth="1"/>
    <col min="7" max="7" width="13.42578125" style="12" hidden="1" customWidth="1"/>
    <col min="8" max="8" width="13.42578125" style="12" customWidth="1"/>
    <col min="9" max="9" width="12.7109375" style="12" bestFit="1" customWidth="1"/>
    <col min="10" max="10" width="17.85546875" style="12" customWidth="1"/>
    <col min="11" max="11" width="10.140625" style="12" bestFit="1" customWidth="1"/>
    <col min="12" max="14" width="9.140625" style="12"/>
    <col min="15" max="15" width="11.7109375" style="12" bestFit="1" customWidth="1"/>
    <col min="16" max="256" width="9.140625" style="12"/>
    <col min="257" max="257" width="4.85546875" style="12" customWidth="1"/>
    <col min="258" max="258" width="13.28515625" style="12" customWidth="1"/>
    <col min="259" max="259" width="48.7109375" style="12" customWidth="1"/>
    <col min="260" max="260" width="9.140625" style="12"/>
    <col min="261" max="261" width="9.28515625" style="12" customWidth="1"/>
    <col min="262" max="263" width="0" style="12" hidden="1" customWidth="1"/>
    <col min="264" max="264" width="13.42578125" style="12" customWidth="1"/>
    <col min="265" max="265" width="12.7109375" style="12" bestFit="1" customWidth="1"/>
    <col min="266" max="266" width="17.85546875" style="12" customWidth="1"/>
    <col min="267" max="267" width="10.140625" style="12" bestFit="1" customWidth="1"/>
    <col min="268" max="270" width="9.140625" style="12"/>
    <col min="271" max="271" width="11.7109375" style="12" bestFit="1" customWidth="1"/>
    <col min="272" max="512" width="9.140625" style="12"/>
    <col min="513" max="513" width="4.85546875" style="12" customWidth="1"/>
    <col min="514" max="514" width="13.28515625" style="12" customWidth="1"/>
    <col min="515" max="515" width="48.7109375" style="12" customWidth="1"/>
    <col min="516" max="516" width="9.140625" style="12"/>
    <col min="517" max="517" width="9.28515625" style="12" customWidth="1"/>
    <col min="518" max="519" width="0" style="12" hidden="1" customWidth="1"/>
    <col min="520" max="520" width="13.42578125" style="12" customWidth="1"/>
    <col min="521" max="521" width="12.7109375" style="12" bestFit="1" customWidth="1"/>
    <col min="522" max="522" width="17.85546875" style="12" customWidth="1"/>
    <col min="523" max="523" width="10.140625" style="12" bestFit="1" customWidth="1"/>
    <col min="524" max="526" width="9.140625" style="12"/>
    <col min="527" max="527" width="11.7109375" style="12" bestFit="1" customWidth="1"/>
    <col min="528" max="768" width="9.140625" style="12"/>
    <col min="769" max="769" width="4.85546875" style="12" customWidth="1"/>
    <col min="770" max="770" width="13.28515625" style="12" customWidth="1"/>
    <col min="771" max="771" width="48.7109375" style="12" customWidth="1"/>
    <col min="772" max="772" width="9.140625" style="12"/>
    <col min="773" max="773" width="9.28515625" style="12" customWidth="1"/>
    <col min="774" max="775" width="0" style="12" hidden="1" customWidth="1"/>
    <col min="776" max="776" width="13.42578125" style="12" customWidth="1"/>
    <col min="777" max="777" width="12.7109375" style="12" bestFit="1" customWidth="1"/>
    <col min="778" max="778" width="17.85546875" style="12" customWidth="1"/>
    <col min="779" max="779" width="10.140625" style="12" bestFit="1" customWidth="1"/>
    <col min="780" max="782" width="9.140625" style="12"/>
    <col min="783" max="783" width="11.7109375" style="12" bestFit="1" customWidth="1"/>
    <col min="784" max="1024" width="9.140625" style="12"/>
    <col min="1025" max="1025" width="4.85546875" style="12" customWidth="1"/>
    <col min="1026" max="1026" width="13.28515625" style="12" customWidth="1"/>
    <col min="1027" max="1027" width="48.7109375" style="12" customWidth="1"/>
    <col min="1028" max="1028" width="9.140625" style="12"/>
    <col min="1029" max="1029" width="9.28515625" style="12" customWidth="1"/>
    <col min="1030" max="1031" width="0" style="12" hidden="1" customWidth="1"/>
    <col min="1032" max="1032" width="13.42578125" style="12" customWidth="1"/>
    <col min="1033" max="1033" width="12.7109375" style="12" bestFit="1" customWidth="1"/>
    <col min="1034" max="1034" width="17.85546875" style="12" customWidth="1"/>
    <col min="1035" max="1035" width="10.140625" style="12" bestFit="1" customWidth="1"/>
    <col min="1036" max="1038" width="9.140625" style="12"/>
    <col min="1039" max="1039" width="11.7109375" style="12" bestFit="1" customWidth="1"/>
    <col min="1040" max="1280" width="9.140625" style="12"/>
    <col min="1281" max="1281" width="4.85546875" style="12" customWidth="1"/>
    <col min="1282" max="1282" width="13.28515625" style="12" customWidth="1"/>
    <col min="1283" max="1283" width="48.7109375" style="12" customWidth="1"/>
    <col min="1284" max="1284" width="9.140625" style="12"/>
    <col min="1285" max="1285" width="9.28515625" style="12" customWidth="1"/>
    <col min="1286" max="1287" width="0" style="12" hidden="1" customWidth="1"/>
    <col min="1288" max="1288" width="13.42578125" style="12" customWidth="1"/>
    <col min="1289" max="1289" width="12.7109375" style="12" bestFit="1" customWidth="1"/>
    <col min="1290" max="1290" width="17.85546875" style="12" customWidth="1"/>
    <col min="1291" max="1291" width="10.140625" style="12" bestFit="1" customWidth="1"/>
    <col min="1292" max="1294" width="9.140625" style="12"/>
    <col min="1295" max="1295" width="11.7109375" style="12" bestFit="1" customWidth="1"/>
    <col min="1296" max="1536" width="9.140625" style="12"/>
    <col min="1537" max="1537" width="4.85546875" style="12" customWidth="1"/>
    <col min="1538" max="1538" width="13.28515625" style="12" customWidth="1"/>
    <col min="1539" max="1539" width="48.7109375" style="12" customWidth="1"/>
    <col min="1540" max="1540" width="9.140625" style="12"/>
    <col min="1541" max="1541" width="9.28515625" style="12" customWidth="1"/>
    <col min="1542" max="1543" width="0" style="12" hidden="1" customWidth="1"/>
    <col min="1544" max="1544" width="13.42578125" style="12" customWidth="1"/>
    <col min="1545" max="1545" width="12.7109375" style="12" bestFit="1" customWidth="1"/>
    <col min="1546" max="1546" width="17.85546875" style="12" customWidth="1"/>
    <col min="1547" max="1547" width="10.140625" style="12" bestFit="1" customWidth="1"/>
    <col min="1548" max="1550" width="9.140625" style="12"/>
    <col min="1551" max="1551" width="11.7109375" style="12" bestFit="1" customWidth="1"/>
    <col min="1552" max="1792" width="9.140625" style="12"/>
    <col min="1793" max="1793" width="4.85546875" style="12" customWidth="1"/>
    <col min="1794" max="1794" width="13.28515625" style="12" customWidth="1"/>
    <col min="1795" max="1795" width="48.7109375" style="12" customWidth="1"/>
    <col min="1796" max="1796" width="9.140625" style="12"/>
    <col min="1797" max="1797" width="9.28515625" style="12" customWidth="1"/>
    <col min="1798" max="1799" width="0" style="12" hidden="1" customWidth="1"/>
    <col min="1800" max="1800" width="13.42578125" style="12" customWidth="1"/>
    <col min="1801" max="1801" width="12.7109375" style="12" bestFit="1" customWidth="1"/>
    <col min="1802" max="1802" width="17.85546875" style="12" customWidth="1"/>
    <col min="1803" max="1803" width="10.140625" style="12" bestFit="1" customWidth="1"/>
    <col min="1804" max="1806" width="9.140625" style="12"/>
    <col min="1807" max="1807" width="11.7109375" style="12" bestFit="1" customWidth="1"/>
    <col min="1808" max="2048" width="9.140625" style="12"/>
    <col min="2049" max="2049" width="4.85546875" style="12" customWidth="1"/>
    <col min="2050" max="2050" width="13.28515625" style="12" customWidth="1"/>
    <col min="2051" max="2051" width="48.7109375" style="12" customWidth="1"/>
    <col min="2052" max="2052" width="9.140625" style="12"/>
    <col min="2053" max="2053" width="9.28515625" style="12" customWidth="1"/>
    <col min="2054" max="2055" width="0" style="12" hidden="1" customWidth="1"/>
    <col min="2056" max="2056" width="13.42578125" style="12" customWidth="1"/>
    <col min="2057" max="2057" width="12.7109375" style="12" bestFit="1" customWidth="1"/>
    <col min="2058" max="2058" width="17.85546875" style="12" customWidth="1"/>
    <col min="2059" max="2059" width="10.140625" style="12" bestFit="1" customWidth="1"/>
    <col min="2060" max="2062" width="9.140625" style="12"/>
    <col min="2063" max="2063" width="11.7109375" style="12" bestFit="1" customWidth="1"/>
    <col min="2064" max="2304" width="9.140625" style="12"/>
    <col min="2305" max="2305" width="4.85546875" style="12" customWidth="1"/>
    <col min="2306" max="2306" width="13.28515625" style="12" customWidth="1"/>
    <col min="2307" max="2307" width="48.7109375" style="12" customWidth="1"/>
    <col min="2308" max="2308" width="9.140625" style="12"/>
    <col min="2309" max="2309" width="9.28515625" style="12" customWidth="1"/>
    <col min="2310" max="2311" width="0" style="12" hidden="1" customWidth="1"/>
    <col min="2312" max="2312" width="13.42578125" style="12" customWidth="1"/>
    <col min="2313" max="2313" width="12.7109375" style="12" bestFit="1" customWidth="1"/>
    <col min="2314" max="2314" width="17.85546875" style="12" customWidth="1"/>
    <col min="2315" max="2315" width="10.140625" style="12" bestFit="1" customWidth="1"/>
    <col min="2316" max="2318" width="9.140625" style="12"/>
    <col min="2319" max="2319" width="11.7109375" style="12" bestFit="1" customWidth="1"/>
    <col min="2320" max="2560" width="9.140625" style="12"/>
    <col min="2561" max="2561" width="4.85546875" style="12" customWidth="1"/>
    <col min="2562" max="2562" width="13.28515625" style="12" customWidth="1"/>
    <col min="2563" max="2563" width="48.7109375" style="12" customWidth="1"/>
    <col min="2564" max="2564" width="9.140625" style="12"/>
    <col min="2565" max="2565" width="9.28515625" style="12" customWidth="1"/>
    <col min="2566" max="2567" width="0" style="12" hidden="1" customWidth="1"/>
    <col min="2568" max="2568" width="13.42578125" style="12" customWidth="1"/>
    <col min="2569" max="2569" width="12.7109375" style="12" bestFit="1" customWidth="1"/>
    <col min="2570" max="2570" width="17.85546875" style="12" customWidth="1"/>
    <col min="2571" max="2571" width="10.140625" style="12" bestFit="1" customWidth="1"/>
    <col min="2572" max="2574" width="9.140625" style="12"/>
    <col min="2575" max="2575" width="11.7109375" style="12" bestFit="1" customWidth="1"/>
    <col min="2576" max="2816" width="9.140625" style="12"/>
    <col min="2817" max="2817" width="4.85546875" style="12" customWidth="1"/>
    <col min="2818" max="2818" width="13.28515625" style="12" customWidth="1"/>
    <col min="2819" max="2819" width="48.7109375" style="12" customWidth="1"/>
    <col min="2820" max="2820" width="9.140625" style="12"/>
    <col min="2821" max="2821" width="9.28515625" style="12" customWidth="1"/>
    <col min="2822" max="2823" width="0" style="12" hidden="1" customWidth="1"/>
    <col min="2824" max="2824" width="13.42578125" style="12" customWidth="1"/>
    <col min="2825" max="2825" width="12.7109375" style="12" bestFit="1" customWidth="1"/>
    <col min="2826" max="2826" width="17.85546875" style="12" customWidth="1"/>
    <col min="2827" max="2827" width="10.140625" style="12" bestFit="1" customWidth="1"/>
    <col min="2828" max="2830" width="9.140625" style="12"/>
    <col min="2831" max="2831" width="11.7109375" style="12" bestFit="1" customWidth="1"/>
    <col min="2832" max="3072" width="9.140625" style="12"/>
    <col min="3073" max="3073" width="4.85546875" style="12" customWidth="1"/>
    <col min="3074" max="3074" width="13.28515625" style="12" customWidth="1"/>
    <col min="3075" max="3075" width="48.7109375" style="12" customWidth="1"/>
    <col min="3076" max="3076" width="9.140625" style="12"/>
    <col min="3077" max="3077" width="9.28515625" style="12" customWidth="1"/>
    <col min="3078" max="3079" width="0" style="12" hidden="1" customWidth="1"/>
    <col min="3080" max="3080" width="13.42578125" style="12" customWidth="1"/>
    <col min="3081" max="3081" width="12.7109375" style="12" bestFit="1" customWidth="1"/>
    <col min="3082" max="3082" width="17.85546875" style="12" customWidth="1"/>
    <col min="3083" max="3083" width="10.140625" style="12" bestFit="1" customWidth="1"/>
    <col min="3084" max="3086" width="9.140625" style="12"/>
    <col min="3087" max="3087" width="11.7109375" style="12" bestFit="1" customWidth="1"/>
    <col min="3088" max="3328" width="9.140625" style="12"/>
    <col min="3329" max="3329" width="4.85546875" style="12" customWidth="1"/>
    <col min="3330" max="3330" width="13.28515625" style="12" customWidth="1"/>
    <col min="3331" max="3331" width="48.7109375" style="12" customWidth="1"/>
    <col min="3332" max="3332" width="9.140625" style="12"/>
    <col min="3333" max="3333" width="9.28515625" style="12" customWidth="1"/>
    <col min="3334" max="3335" width="0" style="12" hidden="1" customWidth="1"/>
    <col min="3336" max="3336" width="13.42578125" style="12" customWidth="1"/>
    <col min="3337" max="3337" width="12.7109375" style="12" bestFit="1" customWidth="1"/>
    <col min="3338" max="3338" width="17.85546875" style="12" customWidth="1"/>
    <col min="3339" max="3339" width="10.140625" style="12" bestFit="1" customWidth="1"/>
    <col min="3340" max="3342" width="9.140625" style="12"/>
    <col min="3343" max="3343" width="11.7109375" style="12" bestFit="1" customWidth="1"/>
    <col min="3344" max="3584" width="9.140625" style="12"/>
    <col min="3585" max="3585" width="4.85546875" style="12" customWidth="1"/>
    <col min="3586" max="3586" width="13.28515625" style="12" customWidth="1"/>
    <col min="3587" max="3587" width="48.7109375" style="12" customWidth="1"/>
    <col min="3588" max="3588" width="9.140625" style="12"/>
    <col min="3589" max="3589" width="9.28515625" style="12" customWidth="1"/>
    <col min="3590" max="3591" width="0" style="12" hidden="1" customWidth="1"/>
    <col min="3592" max="3592" width="13.42578125" style="12" customWidth="1"/>
    <col min="3593" max="3593" width="12.7109375" style="12" bestFit="1" customWidth="1"/>
    <col min="3594" max="3594" width="17.85546875" style="12" customWidth="1"/>
    <col min="3595" max="3595" width="10.140625" style="12" bestFit="1" customWidth="1"/>
    <col min="3596" max="3598" width="9.140625" style="12"/>
    <col min="3599" max="3599" width="11.7109375" style="12" bestFit="1" customWidth="1"/>
    <col min="3600" max="3840" width="9.140625" style="12"/>
    <col min="3841" max="3841" width="4.85546875" style="12" customWidth="1"/>
    <col min="3842" max="3842" width="13.28515625" style="12" customWidth="1"/>
    <col min="3843" max="3843" width="48.7109375" style="12" customWidth="1"/>
    <col min="3844" max="3844" width="9.140625" style="12"/>
    <col min="3845" max="3845" width="9.28515625" style="12" customWidth="1"/>
    <col min="3846" max="3847" width="0" style="12" hidden="1" customWidth="1"/>
    <col min="3848" max="3848" width="13.42578125" style="12" customWidth="1"/>
    <col min="3849" max="3849" width="12.7109375" style="12" bestFit="1" customWidth="1"/>
    <col min="3850" max="3850" width="17.85546875" style="12" customWidth="1"/>
    <col min="3851" max="3851" width="10.140625" style="12" bestFit="1" customWidth="1"/>
    <col min="3852" max="3854" width="9.140625" style="12"/>
    <col min="3855" max="3855" width="11.7109375" style="12" bestFit="1" customWidth="1"/>
    <col min="3856" max="4096" width="9.140625" style="12"/>
    <col min="4097" max="4097" width="4.85546875" style="12" customWidth="1"/>
    <col min="4098" max="4098" width="13.28515625" style="12" customWidth="1"/>
    <col min="4099" max="4099" width="48.7109375" style="12" customWidth="1"/>
    <col min="4100" max="4100" width="9.140625" style="12"/>
    <col min="4101" max="4101" width="9.28515625" style="12" customWidth="1"/>
    <col min="4102" max="4103" width="0" style="12" hidden="1" customWidth="1"/>
    <col min="4104" max="4104" width="13.42578125" style="12" customWidth="1"/>
    <col min="4105" max="4105" width="12.7109375" style="12" bestFit="1" customWidth="1"/>
    <col min="4106" max="4106" width="17.85546875" style="12" customWidth="1"/>
    <col min="4107" max="4107" width="10.140625" style="12" bestFit="1" customWidth="1"/>
    <col min="4108" max="4110" width="9.140625" style="12"/>
    <col min="4111" max="4111" width="11.7109375" style="12" bestFit="1" customWidth="1"/>
    <col min="4112" max="4352" width="9.140625" style="12"/>
    <col min="4353" max="4353" width="4.85546875" style="12" customWidth="1"/>
    <col min="4354" max="4354" width="13.28515625" style="12" customWidth="1"/>
    <col min="4355" max="4355" width="48.7109375" style="12" customWidth="1"/>
    <col min="4356" max="4356" width="9.140625" style="12"/>
    <col min="4357" max="4357" width="9.28515625" style="12" customWidth="1"/>
    <col min="4358" max="4359" width="0" style="12" hidden="1" customWidth="1"/>
    <col min="4360" max="4360" width="13.42578125" style="12" customWidth="1"/>
    <col min="4361" max="4361" width="12.7109375" style="12" bestFit="1" customWidth="1"/>
    <col min="4362" max="4362" width="17.85546875" style="12" customWidth="1"/>
    <col min="4363" max="4363" width="10.140625" style="12" bestFit="1" customWidth="1"/>
    <col min="4364" max="4366" width="9.140625" style="12"/>
    <col min="4367" max="4367" width="11.7109375" style="12" bestFit="1" customWidth="1"/>
    <col min="4368" max="4608" width="9.140625" style="12"/>
    <col min="4609" max="4609" width="4.85546875" style="12" customWidth="1"/>
    <col min="4610" max="4610" width="13.28515625" style="12" customWidth="1"/>
    <col min="4611" max="4611" width="48.7109375" style="12" customWidth="1"/>
    <col min="4612" max="4612" width="9.140625" style="12"/>
    <col min="4613" max="4613" width="9.28515625" style="12" customWidth="1"/>
    <col min="4614" max="4615" width="0" style="12" hidden="1" customWidth="1"/>
    <col min="4616" max="4616" width="13.42578125" style="12" customWidth="1"/>
    <col min="4617" max="4617" width="12.7109375" style="12" bestFit="1" customWidth="1"/>
    <col min="4618" max="4618" width="17.85546875" style="12" customWidth="1"/>
    <col min="4619" max="4619" width="10.140625" style="12" bestFit="1" customWidth="1"/>
    <col min="4620" max="4622" width="9.140625" style="12"/>
    <col min="4623" max="4623" width="11.7109375" style="12" bestFit="1" customWidth="1"/>
    <col min="4624" max="4864" width="9.140625" style="12"/>
    <col min="4865" max="4865" width="4.85546875" style="12" customWidth="1"/>
    <col min="4866" max="4866" width="13.28515625" style="12" customWidth="1"/>
    <col min="4867" max="4867" width="48.7109375" style="12" customWidth="1"/>
    <col min="4868" max="4868" width="9.140625" style="12"/>
    <col min="4869" max="4869" width="9.28515625" style="12" customWidth="1"/>
    <col min="4870" max="4871" width="0" style="12" hidden="1" customWidth="1"/>
    <col min="4872" max="4872" width="13.42578125" style="12" customWidth="1"/>
    <col min="4873" max="4873" width="12.7109375" style="12" bestFit="1" customWidth="1"/>
    <col min="4874" max="4874" width="17.85546875" style="12" customWidth="1"/>
    <col min="4875" max="4875" width="10.140625" style="12" bestFit="1" customWidth="1"/>
    <col min="4876" max="4878" width="9.140625" style="12"/>
    <col min="4879" max="4879" width="11.7109375" style="12" bestFit="1" customWidth="1"/>
    <col min="4880" max="5120" width="9.140625" style="12"/>
    <col min="5121" max="5121" width="4.85546875" style="12" customWidth="1"/>
    <col min="5122" max="5122" width="13.28515625" style="12" customWidth="1"/>
    <col min="5123" max="5123" width="48.7109375" style="12" customWidth="1"/>
    <col min="5124" max="5124" width="9.140625" style="12"/>
    <col min="5125" max="5125" width="9.28515625" style="12" customWidth="1"/>
    <col min="5126" max="5127" width="0" style="12" hidden="1" customWidth="1"/>
    <col min="5128" max="5128" width="13.42578125" style="12" customWidth="1"/>
    <col min="5129" max="5129" width="12.7109375" style="12" bestFit="1" customWidth="1"/>
    <col min="5130" max="5130" width="17.85546875" style="12" customWidth="1"/>
    <col min="5131" max="5131" width="10.140625" style="12" bestFit="1" customWidth="1"/>
    <col min="5132" max="5134" width="9.140625" style="12"/>
    <col min="5135" max="5135" width="11.7109375" style="12" bestFit="1" customWidth="1"/>
    <col min="5136" max="5376" width="9.140625" style="12"/>
    <col min="5377" max="5377" width="4.85546875" style="12" customWidth="1"/>
    <col min="5378" max="5378" width="13.28515625" style="12" customWidth="1"/>
    <col min="5379" max="5379" width="48.7109375" style="12" customWidth="1"/>
    <col min="5380" max="5380" width="9.140625" style="12"/>
    <col min="5381" max="5381" width="9.28515625" style="12" customWidth="1"/>
    <col min="5382" max="5383" width="0" style="12" hidden="1" customWidth="1"/>
    <col min="5384" max="5384" width="13.42578125" style="12" customWidth="1"/>
    <col min="5385" max="5385" width="12.7109375" style="12" bestFit="1" customWidth="1"/>
    <col min="5386" max="5386" width="17.85546875" style="12" customWidth="1"/>
    <col min="5387" max="5387" width="10.140625" style="12" bestFit="1" customWidth="1"/>
    <col min="5388" max="5390" width="9.140625" style="12"/>
    <col min="5391" max="5391" width="11.7109375" style="12" bestFit="1" customWidth="1"/>
    <col min="5392" max="5632" width="9.140625" style="12"/>
    <col min="5633" max="5633" width="4.85546875" style="12" customWidth="1"/>
    <col min="5634" max="5634" width="13.28515625" style="12" customWidth="1"/>
    <col min="5635" max="5635" width="48.7109375" style="12" customWidth="1"/>
    <col min="5636" max="5636" width="9.140625" style="12"/>
    <col min="5637" max="5637" width="9.28515625" style="12" customWidth="1"/>
    <col min="5638" max="5639" width="0" style="12" hidden="1" customWidth="1"/>
    <col min="5640" max="5640" width="13.42578125" style="12" customWidth="1"/>
    <col min="5641" max="5641" width="12.7109375" style="12" bestFit="1" customWidth="1"/>
    <col min="5642" max="5642" width="17.85546875" style="12" customWidth="1"/>
    <col min="5643" max="5643" width="10.140625" style="12" bestFit="1" customWidth="1"/>
    <col min="5644" max="5646" width="9.140625" style="12"/>
    <col min="5647" max="5647" width="11.7109375" style="12" bestFit="1" customWidth="1"/>
    <col min="5648" max="5888" width="9.140625" style="12"/>
    <col min="5889" max="5889" width="4.85546875" style="12" customWidth="1"/>
    <col min="5890" max="5890" width="13.28515625" style="12" customWidth="1"/>
    <col min="5891" max="5891" width="48.7109375" style="12" customWidth="1"/>
    <col min="5892" max="5892" width="9.140625" style="12"/>
    <col min="5893" max="5893" width="9.28515625" style="12" customWidth="1"/>
    <col min="5894" max="5895" width="0" style="12" hidden="1" customWidth="1"/>
    <col min="5896" max="5896" width="13.42578125" style="12" customWidth="1"/>
    <col min="5897" max="5897" width="12.7109375" style="12" bestFit="1" customWidth="1"/>
    <col min="5898" max="5898" width="17.85546875" style="12" customWidth="1"/>
    <col min="5899" max="5899" width="10.140625" style="12" bestFit="1" customWidth="1"/>
    <col min="5900" max="5902" width="9.140625" style="12"/>
    <col min="5903" max="5903" width="11.7109375" style="12" bestFit="1" customWidth="1"/>
    <col min="5904" max="6144" width="9.140625" style="12"/>
    <col min="6145" max="6145" width="4.85546875" style="12" customWidth="1"/>
    <col min="6146" max="6146" width="13.28515625" style="12" customWidth="1"/>
    <col min="6147" max="6147" width="48.7109375" style="12" customWidth="1"/>
    <col min="6148" max="6148" width="9.140625" style="12"/>
    <col min="6149" max="6149" width="9.28515625" style="12" customWidth="1"/>
    <col min="6150" max="6151" width="0" style="12" hidden="1" customWidth="1"/>
    <col min="6152" max="6152" width="13.42578125" style="12" customWidth="1"/>
    <col min="6153" max="6153" width="12.7109375" style="12" bestFit="1" customWidth="1"/>
    <col min="6154" max="6154" width="17.85546875" style="12" customWidth="1"/>
    <col min="6155" max="6155" width="10.140625" style="12" bestFit="1" customWidth="1"/>
    <col min="6156" max="6158" width="9.140625" style="12"/>
    <col min="6159" max="6159" width="11.7109375" style="12" bestFit="1" customWidth="1"/>
    <col min="6160" max="6400" width="9.140625" style="12"/>
    <col min="6401" max="6401" width="4.85546875" style="12" customWidth="1"/>
    <col min="6402" max="6402" width="13.28515625" style="12" customWidth="1"/>
    <col min="6403" max="6403" width="48.7109375" style="12" customWidth="1"/>
    <col min="6404" max="6404" width="9.140625" style="12"/>
    <col min="6405" max="6405" width="9.28515625" style="12" customWidth="1"/>
    <col min="6406" max="6407" width="0" style="12" hidden="1" customWidth="1"/>
    <col min="6408" max="6408" width="13.42578125" style="12" customWidth="1"/>
    <col min="6409" max="6409" width="12.7109375" style="12" bestFit="1" customWidth="1"/>
    <col min="6410" max="6410" width="17.85546875" style="12" customWidth="1"/>
    <col min="6411" max="6411" width="10.140625" style="12" bestFit="1" customWidth="1"/>
    <col min="6412" max="6414" width="9.140625" style="12"/>
    <col min="6415" max="6415" width="11.7109375" style="12" bestFit="1" customWidth="1"/>
    <col min="6416" max="6656" width="9.140625" style="12"/>
    <col min="6657" max="6657" width="4.85546875" style="12" customWidth="1"/>
    <col min="6658" max="6658" width="13.28515625" style="12" customWidth="1"/>
    <col min="6659" max="6659" width="48.7109375" style="12" customWidth="1"/>
    <col min="6660" max="6660" width="9.140625" style="12"/>
    <col min="6661" max="6661" width="9.28515625" style="12" customWidth="1"/>
    <col min="6662" max="6663" width="0" style="12" hidden="1" customWidth="1"/>
    <col min="6664" max="6664" width="13.42578125" style="12" customWidth="1"/>
    <col min="6665" max="6665" width="12.7109375" style="12" bestFit="1" customWidth="1"/>
    <col min="6666" max="6666" width="17.85546875" style="12" customWidth="1"/>
    <col min="6667" max="6667" width="10.140625" style="12" bestFit="1" customWidth="1"/>
    <col min="6668" max="6670" width="9.140625" style="12"/>
    <col min="6671" max="6671" width="11.7109375" style="12" bestFit="1" customWidth="1"/>
    <col min="6672" max="6912" width="9.140625" style="12"/>
    <col min="6913" max="6913" width="4.85546875" style="12" customWidth="1"/>
    <col min="6914" max="6914" width="13.28515625" style="12" customWidth="1"/>
    <col min="6915" max="6915" width="48.7109375" style="12" customWidth="1"/>
    <col min="6916" max="6916" width="9.140625" style="12"/>
    <col min="6917" max="6917" width="9.28515625" style="12" customWidth="1"/>
    <col min="6918" max="6919" width="0" style="12" hidden="1" customWidth="1"/>
    <col min="6920" max="6920" width="13.42578125" style="12" customWidth="1"/>
    <col min="6921" max="6921" width="12.7109375" style="12" bestFit="1" customWidth="1"/>
    <col min="6922" max="6922" width="17.85546875" style="12" customWidth="1"/>
    <col min="6923" max="6923" width="10.140625" style="12" bestFit="1" customWidth="1"/>
    <col min="6924" max="6926" width="9.140625" style="12"/>
    <col min="6927" max="6927" width="11.7109375" style="12" bestFit="1" customWidth="1"/>
    <col min="6928" max="7168" width="9.140625" style="12"/>
    <col min="7169" max="7169" width="4.85546875" style="12" customWidth="1"/>
    <col min="7170" max="7170" width="13.28515625" style="12" customWidth="1"/>
    <col min="7171" max="7171" width="48.7109375" style="12" customWidth="1"/>
    <col min="7172" max="7172" width="9.140625" style="12"/>
    <col min="7173" max="7173" width="9.28515625" style="12" customWidth="1"/>
    <col min="7174" max="7175" width="0" style="12" hidden="1" customWidth="1"/>
    <col min="7176" max="7176" width="13.42578125" style="12" customWidth="1"/>
    <col min="7177" max="7177" width="12.7109375" style="12" bestFit="1" customWidth="1"/>
    <col min="7178" max="7178" width="17.85546875" style="12" customWidth="1"/>
    <col min="7179" max="7179" width="10.140625" style="12" bestFit="1" customWidth="1"/>
    <col min="7180" max="7182" width="9.140625" style="12"/>
    <col min="7183" max="7183" width="11.7109375" style="12" bestFit="1" customWidth="1"/>
    <col min="7184" max="7424" width="9.140625" style="12"/>
    <col min="7425" max="7425" width="4.85546875" style="12" customWidth="1"/>
    <col min="7426" max="7426" width="13.28515625" style="12" customWidth="1"/>
    <col min="7427" max="7427" width="48.7109375" style="12" customWidth="1"/>
    <col min="7428" max="7428" width="9.140625" style="12"/>
    <col min="7429" max="7429" width="9.28515625" style="12" customWidth="1"/>
    <col min="7430" max="7431" width="0" style="12" hidden="1" customWidth="1"/>
    <col min="7432" max="7432" width="13.42578125" style="12" customWidth="1"/>
    <col min="7433" max="7433" width="12.7109375" style="12" bestFit="1" customWidth="1"/>
    <col min="7434" max="7434" width="17.85546875" style="12" customWidth="1"/>
    <col min="7435" max="7435" width="10.140625" style="12" bestFit="1" customWidth="1"/>
    <col min="7436" max="7438" width="9.140625" style="12"/>
    <col min="7439" max="7439" width="11.7109375" style="12" bestFit="1" customWidth="1"/>
    <col min="7440" max="7680" width="9.140625" style="12"/>
    <col min="7681" max="7681" width="4.85546875" style="12" customWidth="1"/>
    <col min="7682" max="7682" width="13.28515625" style="12" customWidth="1"/>
    <col min="7683" max="7683" width="48.7109375" style="12" customWidth="1"/>
    <col min="7684" max="7684" width="9.140625" style="12"/>
    <col min="7685" max="7685" width="9.28515625" style="12" customWidth="1"/>
    <col min="7686" max="7687" width="0" style="12" hidden="1" customWidth="1"/>
    <col min="7688" max="7688" width="13.42578125" style="12" customWidth="1"/>
    <col min="7689" max="7689" width="12.7109375" style="12" bestFit="1" customWidth="1"/>
    <col min="7690" max="7690" width="17.85546875" style="12" customWidth="1"/>
    <col min="7691" max="7691" width="10.140625" style="12" bestFit="1" customWidth="1"/>
    <col min="7692" max="7694" width="9.140625" style="12"/>
    <col min="7695" max="7695" width="11.7109375" style="12" bestFit="1" customWidth="1"/>
    <col min="7696" max="7936" width="9.140625" style="12"/>
    <col min="7937" max="7937" width="4.85546875" style="12" customWidth="1"/>
    <col min="7938" max="7938" width="13.28515625" style="12" customWidth="1"/>
    <col min="7939" max="7939" width="48.7109375" style="12" customWidth="1"/>
    <col min="7940" max="7940" width="9.140625" style="12"/>
    <col min="7941" max="7941" width="9.28515625" style="12" customWidth="1"/>
    <col min="7942" max="7943" width="0" style="12" hidden="1" customWidth="1"/>
    <col min="7944" max="7944" width="13.42578125" style="12" customWidth="1"/>
    <col min="7945" max="7945" width="12.7109375" style="12" bestFit="1" customWidth="1"/>
    <col min="7946" max="7946" width="17.85546875" style="12" customWidth="1"/>
    <col min="7947" max="7947" width="10.140625" style="12" bestFit="1" customWidth="1"/>
    <col min="7948" max="7950" width="9.140625" style="12"/>
    <col min="7951" max="7951" width="11.7109375" style="12" bestFit="1" customWidth="1"/>
    <col min="7952" max="8192" width="9.140625" style="12"/>
    <col min="8193" max="8193" width="4.85546875" style="12" customWidth="1"/>
    <col min="8194" max="8194" width="13.28515625" style="12" customWidth="1"/>
    <col min="8195" max="8195" width="48.7109375" style="12" customWidth="1"/>
    <col min="8196" max="8196" width="9.140625" style="12"/>
    <col min="8197" max="8197" width="9.28515625" style="12" customWidth="1"/>
    <col min="8198" max="8199" width="0" style="12" hidden="1" customWidth="1"/>
    <col min="8200" max="8200" width="13.42578125" style="12" customWidth="1"/>
    <col min="8201" max="8201" width="12.7109375" style="12" bestFit="1" customWidth="1"/>
    <col min="8202" max="8202" width="17.85546875" style="12" customWidth="1"/>
    <col min="8203" max="8203" width="10.140625" style="12" bestFit="1" customWidth="1"/>
    <col min="8204" max="8206" width="9.140625" style="12"/>
    <col min="8207" max="8207" width="11.7109375" style="12" bestFit="1" customWidth="1"/>
    <col min="8208" max="8448" width="9.140625" style="12"/>
    <col min="8449" max="8449" width="4.85546875" style="12" customWidth="1"/>
    <col min="8450" max="8450" width="13.28515625" style="12" customWidth="1"/>
    <col min="8451" max="8451" width="48.7109375" style="12" customWidth="1"/>
    <col min="8452" max="8452" width="9.140625" style="12"/>
    <col min="8453" max="8453" width="9.28515625" style="12" customWidth="1"/>
    <col min="8454" max="8455" width="0" style="12" hidden="1" customWidth="1"/>
    <col min="8456" max="8456" width="13.42578125" style="12" customWidth="1"/>
    <col min="8457" max="8457" width="12.7109375" style="12" bestFit="1" customWidth="1"/>
    <col min="8458" max="8458" width="17.85546875" style="12" customWidth="1"/>
    <col min="8459" max="8459" width="10.140625" style="12" bestFit="1" customWidth="1"/>
    <col min="8460" max="8462" width="9.140625" style="12"/>
    <col min="8463" max="8463" width="11.7109375" style="12" bestFit="1" customWidth="1"/>
    <col min="8464" max="8704" width="9.140625" style="12"/>
    <col min="8705" max="8705" width="4.85546875" style="12" customWidth="1"/>
    <col min="8706" max="8706" width="13.28515625" style="12" customWidth="1"/>
    <col min="8707" max="8707" width="48.7109375" style="12" customWidth="1"/>
    <col min="8708" max="8708" width="9.140625" style="12"/>
    <col min="8709" max="8709" width="9.28515625" style="12" customWidth="1"/>
    <col min="8710" max="8711" width="0" style="12" hidden="1" customWidth="1"/>
    <col min="8712" max="8712" width="13.42578125" style="12" customWidth="1"/>
    <col min="8713" max="8713" width="12.7109375" style="12" bestFit="1" customWidth="1"/>
    <col min="8714" max="8714" width="17.85546875" style="12" customWidth="1"/>
    <col min="8715" max="8715" width="10.140625" style="12" bestFit="1" customWidth="1"/>
    <col min="8716" max="8718" width="9.140625" style="12"/>
    <col min="8719" max="8719" width="11.7109375" style="12" bestFit="1" customWidth="1"/>
    <col min="8720" max="8960" width="9.140625" style="12"/>
    <col min="8961" max="8961" width="4.85546875" style="12" customWidth="1"/>
    <col min="8962" max="8962" width="13.28515625" style="12" customWidth="1"/>
    <col min="8963" max="8963" width="48.7109375" style="12" customWidth="1"/>
    <col min="8964" max="8964" width="9.140625" style="12"/>
    <col min="8965" max="8965" width="9.28515625" style="12" customWidth="1"/>
    <col min="8966" max="8967" width="0" style="12" hidden="1" customWidth="1"/>
    <col min="8968" max="8968" width="13.42578125" style="12" customWidth="1"/>
    <col min="8969" max="8969" width="12.7109375" style="12" bestFit="1" customWidth="1"/>
    <col min="8970" max="8970" width="17.85546875" style="12" customWidth="1"/>
    <col min="8971" max="8971" width="10.140625" style="12" bestFit="1" customWidth="1"/>
    <col min="8972" max="8974" width="9.140625" style="12"/>
    <col min="8975" max="8975" width="11.7109375" style="12" bestFit="1" customWidth="1"/>
    <col min="8976" max="9216" width="9.140625" style="12"/>
    <col min="9217" max="9217" width="4.85546875" style="12" customWidth="1"/>
    <col min="9218" max="9218" width="13.28515625" style="12" customWidth="1"/>
    <col min="9219" max="9219" width="48.7109375" style="12" customWidth="1"/>
    <col min="9220" max="9220" width="9.140625" style="12"/>
    <col min="9221" max="9221" width="9.28515625" style="12" customWidth="1"/>
    <col min="9222" max="9223" width="0" style="12" hidden="1" customWidth="1"/>
    <col min="9224" max="9224" width="13.42578125" style="12" customWidth="1"/>
    <col min="9225" max="9225" width="12.7109375" style="12" bestFit="1" customWidth="1"/>
    <col min="9226" max="9226" width="17.85546875" style="12" customWidth="1"/>
    <col min="9227" max="9227" width="10.140625" style="12" bestFit="1" customWidth="1"/>
    <col min="9228" max="9230" width="9.140625" style="12"/>
    <col min="9231" max="9231" width="11.7109375" style="12" bestFit="1" customWidth="1"/>
    <col min="9232" max="9472" width="9.140625" style="12"/>
    <col min="9473" max="9473" width="4.85546875" style="12" customWidth="1"/>
    <col min="9474" max="9474" width="13.28515625" style="12" customWidth="1"/>
    <col min="9475" max="9475" width="48.7109375" style="12" customWidth="1"/>
    <col min="9476" max="9476" width="9.140625" style="12"/>
    <col min="9477" max="9477" width="9.28515625" style="12" customWidth="1"/>
    <col min="9478" max="9479" width="0" style="12" hidden="1" customWidth="1"/>
    <col min="9480" max="9480" width="13.42578125" style="12" customWidth="1"/>
    <col min="9481" max="9481" width="12.7109375" style="12" bestFit="1" customWidth="1"/>
    <col min="9482" max="9482" width="17.85546875" style="12" customWidth="1"/>
    <col min="9483" max="9483" width="10.140625" style="12" bestFit="1" customWidth="1"/>
    <col min="9484" max="9486" width="9.140625" style="12"/>
    <col min="9487" max="9487" width="11.7109375" style="12" bestFit="1" customWidth="1"/>
    <col min="9488" max="9728" width="9.140625" style="12"/>
    <col min="9729" max="9729" width="4.85546875" style="12" customWidth="1"/>
    <col min="9730" max="9730" width="13.28515625" style="12" customWidth="1"/>
    <col min="9731" max="9731" width="48.7109375" style="12" customWidth="1"/>
    <col min="9732" max="9732" width="9.140625" style="12"/>
    <col min="9733" max="9733" width="9.28515625" style="12" customWidth="1"/>
    <col min="9734" max="9735" width="0" style="12" hidden="1" customWidth="1"/>
    <col min="9736" max="9736" width="13.42578125" style="12" customWidth="1"/>
    <col min="9737" max="9737" width="12.7109375" style="12" bestFit="1" customWidth="1"/>
    <col min="9738" max="9738" width="17.85546875" style="12" customWidth="1"/>
    <col min="9739" max="9739" width="10.140625" style="12" bestFit="1" customWidth="1"/>
    <col min="9740" max="9742" width="9.140625" style="12"/>
    <col min="9743" max="9743" width="11.7109375" style="12" bestFit="1" customWidth="1"/>
    <col min="9744" max="9984" width="9.140625" style="12"/>
    <col min="9985" max="9985" width="4.85546875" style="12" customWidth="1"/>
    <col min="9986" max="9986" width="13.28515625" style="12" customWidth="1"/>
    <col min="9987" max="9987" width="48.7109375" style="12" customWidth="1"/>
    <col min="9988" max="9988" width="9.140625" style="12"/>
    <col min="9989" max="9989" width="9.28515625" style="12" customWidth="1"/>
    <col min="9990" max="9991" width="0" style="12" hidden="1" customWidth="1"/>
    <col min="9992" max="9992" width="13.42578125" style="12" customWidth="1"/>
    <col min="9993" max="9993" width="12.7109375" style="12" bestFit="1" customWidth="1"/>
    <col min="9994" max="9994" width="17.85546875" style="12" customWidth="1"/>
    <col min="9995" max="9995" width="10.140625" style="12" bestFit="1" customWidth="1"/>
    <col min="9996" max="9998" width="9.140625" style="12"/>
    <col min="9999" max="9999" width="11.7109375" style="12" bestFit="1" customWidth="1"/>
    <col min="10000" max="10240" width="9.140625" style="12"/>
    <col min="10241" max="10241" width="4.85546875" style="12" customWidth="1"/>
    <col min="10242" max="10242" width="13.28515625" style="12" customWidth="1"/>
    <col min="10243" max="10243" width="48.7109375" style="12" customWidth="1"/>
    <col min="10244" max="10244" width="9.140625" style="12"/>
    <col min="10245" max="10245" width="9.28515625" style="12" customWidth="1"/>
    <col min="10246" max="10247" width="0" style="12" hidden="1" customWidth="1"/>
    <col min="10248" max="10248" width="13.42578125" style="12" customWidth="1"/>
    <col min="10249" max="10249" width="12.7109375" style="12" bestFit="1" customWidth="1"/>
    <col min="10250" max="10250" width="17.85546875" style="12" customWidth="1"/>
    <col min="10251" max="10251" width="10.140625" style="12" bestFit="1" customWidth="1"/>
    <col min="10252" max="10254" width="9.140625" style="12"/>
    <col min="10255" max="10255" width="11.7109375" style="12" bestFit="1" customWidth="1"/>
    <col min="10256" max="10496" width="9.140625" style="12"/>
    <col min="10497" max="10497" width="4.85546875" style="12" customWidth="1"/>
    <col min="10498" max="10498" width="13.28515625" style="12" customWidth="1"/>
    <col min="10499" max="10499" width="48.7109375" style="12" customWidth="1"/>
    <col min="10500" max="10500" width="9.140625" style="12"/>
    <col min="10501" max="10501" width="9.28515625" style="12" customWidth="1"/>
    <col min="10502" max="10503" width="0" style="12" hidden="1" customWidth="1"/>
    <col min="10504" max="10504" width="13.42578125" style="12" customWidth="1"/>
    <col min="10505" max="10505" width="12.7109375" style="12" bestFit="1" customWidth="1"/>
    <col min="10506" max="10506" width="17.85546875" style="12" customWidth="1"/>
    <col min="10507" max="10507" width="10.140625" style="12" bestFit="1" customWidth="1"/>
    <col min="10508" max="10510" width="9.140625" style="12"/>
    <col min="10511" max="10511" width="11.7109375" style="12" bestFit="1" customWidth="1"/>
    <col min="10512" max="10752" width="9.140625" style="12"/>
    <col min="10753" max="10753" width="4.85546875" style="12" customWidth="1"/>
    <col min="10754" max="10754" width="13.28515625" style="12" customWidth="1"/>
    <col min="10755" max="10755" width="48.7109375" style="12" customWidth="1"/>
    <col min="10756" max="10756" width="9.140625" style="12"/>
    <col min="10757" max="10757" width="9.28515625" style="12" customWidth="1"/>
    <col min="10758" max="10759" width="0" style="12" hidden="1" customWidth="1"/>
    <col min="10760" max="10760" width="13.42578125" style="12" customWidth="1"/>
    <col min="10761" max="10761" width="12.7109375" style="12" bestFit="1" customWidth="1"/>
    <col min="10762" max="10762" width="17.85546875" style="12" customWidth="1"/>
    <col min="10763" max="10763" width="10.140625" style="12" bestFit="1" customWidth="1"/>
    <col min="10764" max="10766" width="9.140625" style="12"/>
    <col min="10767" max="10767" width="11.7109375" style="12" bestFit="1" customWidth="1"/>
    <col min="10768" max="11008" width="9.140625" style="12"/>
    <col min="11009" max="11009" width="4.85546875" style="12" customWidth="1"/>
    <col min="11010" max="11010" width="13.28515625" style="12" customWidth="1"/>
    <col min="11011" max="11011" width="48.7109375" style="12" customWidth="1"/>
    <col min="11012" max="11012" width="9.140625" style="12"/>
    <col min="11013" max="11013" width="9.28515625" style="12" customWidth="1"/>
    <col min="11014" max="11015" width="0" style="12" hidden="1" customWidth="1"/>
    <col min="11016" max="11016" width="13.42578125" style="12" customWidth="1"/>
    <col min="11017" max="11017" width="12.7109375" style="12" bestFit="1" customWidth="1"/>
    <col min="11018" max="11018" width="17.85546875" style="12" customWidth="1"/>
    <col min="11019" max="11019" width="10.140625" style="12" bestFit="1" customWidth="1"/>
    <col min="11020" max="11022" width="9.140625" style="12"/>
    <col min="11023" max="11023" width="11.7109375" style="12" bestFit="1" customWidth="1"/>
    <col min="11024" max="11264" width="9.140625" style="12"/>
    <col min="11265" max="11265" width="4.85546875" style="12" customWidth="1"/>
    <col min="11266" max="11266" width="13.28515625" style="12" customWidth="1"/>
    <col min="11267" max="11267" width="48.7109375" style="12" customWidth="1"/>
    <col min="11268" max="11268" width="9.140625" style="12"/>
    <col min="11269" max="11269" width="9.28515625" style="12" customWidth="1"/>
    <col min="11270" max="11271" width="0" style="12" hidden="1" customWidth="1"/>
    <col min="11272" max="11272" width="13.42578125" style="12" customWidth="1"/>
    <col min="11273" max="11273" width="12.7109375" style="12" bestFit="1" customWidth="1"/>
    <col min="11274" max="11274" width="17.85546875" style="12" customWidth="1"/>
    <col min="11275" max="11275" width="10.140625" style="12" bestFit="1" customWidth="1"/>
    <col min="11276" max="11278" width="9.140625" style="12"/>
    <col min="11279" max="11279" width="11.7109375" style="12" bestFit="1" customWidth="1"/>
    <col min="11280" max="11520" width="9.140625" style="12"/>
    <col min="11521" max="11521" width="4.85546875" style="12" customWidth="1"/>
    <col min="11522" max="11522" width="13.28515625" style="12" customWidth="1"/>
    <col min="11523" max="11523" width="48.7109375" style="12" customWidth="1"/>
    <col min="11524" max="11524" width="9.140625" style="12"/>
    <col min="11525" max="11525" width="9.28515625" style="12" customWidth="1"/>
    <col min="11526" max="11527" width="0" style="12" hidden="1" customWidth="1"/>
    <col min="11528" max="11528" width="13.42578125" style="12" customWidth="1"/>
    <col min="11529" max="11529" width="12.7109375" style="12" bestFit="1" customWidth="1"/>
    <col min="11530" max="11530" width="17.85546875" style="12" customWidth="1"/>
    <col min="11531" max="11531" width="10.140625" style="12" bestFit="1" customWidth="1"/>
    <col min="11532" max="11534" width="9.140625" style="12"/>
    <col min="11535" max="11535" width="11.7109375" style="12" bestFit="1" customWidth="1"/>
    <col min="11536" max="11776" width="9.140625" style="12"/>
    <col min="11777" max="11777" width="4.85546875" style="12" customWidth="1"/>
    <col min="11778" max="11778" width="13.28515625" style="12" customWidth="1"/>
    <col min="11779" max="11779" width="48.7109375" style="12" customWidth="1"/>
    <col min="11780" max="11780" width="9.140625" style="12"/>
    <col min="11781" max="11781" width="9.28515625" style="12" customWidth="1"/>
    <col min="11782" max="11783" width="0" style="12" hidden="1" customWidth="1"/>
    <col min="11784" max="11784" width="13.42578125" style="12" customWidth="1"/>
    <col min="11785" max="11785" width="12.7109375" style="12" bestFit="1" customWidth="1"/>
    <col min="11786" max="11786" width="17.85546875" style="12" customWidth="1"/>
    <col min="11787" max="11787" width="10.140625" style="12" bestFit="1" customWidth="1"/>
    <col min="11788" max="11790" width="9.140625" style="12"/>
    <col min="11791" max="11791" width="11.7109375" style="12" bestFit="1" customWidth="1"/>
    <col min="11792" max="12032" width="9.140625" style="12"/>
    <col min="12033" max="12033" width="4.85546875" style="12" customWidth="1"/>
    <col min="12034" max="12034" width="13.28515625" style="12" customWidth="1"/>
    <col min="12035" max="12035" width="48.7109375" style="12" customWidth="1"/>
    <col min="12036" max="12036" width="9.140625" style="12"/>
    <col min="12037" max="12037" width="9.28515625" style="12" customWidth="1"/>
    <col min="12038" max="12039" width="0" style="12" hidden="1" customWidth="1"/>
    <col min="12040" max="12040" width="13.42578125" style="12" customWidth="1"/>
    <col min="12041" max="12041" width="12.7109375" style="12" bestFit="1" customWidth="1"/>
    <col min="12042" max="12042" width="17.85546875" style="12" customWidth="1"/>
    <col min="12043" max="12043" width="10.140625" style="12" bestFit="1" customWidth="1"/>
    <col min="12044" max="12046" width="9.140625" style="12"/>
    <col min="12047" max="12047" width="11.7109375" style="12" bestFit="1" customWidth="1"/>
    <col min="12048" max="12288" width="9.140625" style="12"/>
    <col min="12289" max="12289" width="4.85546875" style="12" customWidth="1"/>
    <col min="12290" max="12290" width="13.28515625" style="12" customWidth="1"/>
    <col min="12291" max="12291" width="48.7109375" style="12" customWidth="1"/>
    <col min="12292" max="12292" width="9.140625" style="12"/>
    <col min="12293" max="12293" width="9.28515625" style="12" customWidth="1"/>
    <col min="12294" max="12295" width="0" style="12" hidden="1" customWidth="1"/>
    <col min="12296" max="12296" width="13.42578125" style="12" customWidth="1"/>
    <col min="12297" max="12297" width="12.7109375" style="12" bestFit="1" customWidth="1"/>
    <col min="12298" max="12298" width="17.85546875" style="12" customWidth="1"/>
    <col min="12299" max="12299" width="10.140625" style="12" bestFit="1" customWidth="1"/>
    <col min="12300" max="12302" width="9.140625" style="12"/>
    <col min="12303" max="12303" width="11.7109375" style="12" bestFit="1" customWidth="1"/>
    <col min="12304" max="12544" width="9.140625" style="12"/>
    <col min="12545" max="12545" width="4.85546875" style="12" customWidth="1"/>
    <col min="12546" max="12546" width="13.28515625" style="12" customWidth="1"/>
    <col min="12547" max="12547" width="48.7109375" style="12" customWidth="1"/>
    <col min="12548" max="12548" width="9.140625" style="12"/>
    <col min="12549" max="12549" width="9.28515625" style="12" customWidth="1"/>
    <col min="12550" max="12551" width="0" style="12" hidden="1" customWidth="1"/>
    <col min="12552" max="12552" width="13.42578125" style="12" customWidth="1"/>
    <col min="12553" max="12553" width="12.7109375" style="12" bestFit="1" customWidth="1"/>
    <col min="12554" max="12554" width="17.85546875" style="12" customWidth="1"/>
    <col min="12555" max="12555" width="10.140625" style="12" bestFit="1" customWidth="1"/>
    <col min="12556" max="12558" width="9.140625" style="12"/>
    <col min="12559" max="12559" width="11.7109375" style="12" bestFit="1" customWidth="1"/>
    <col min="12560" max="12800" width="9.140625" style="12"/>
    <col min="12801" max="12801" width="4.85546875" style="12" customWidth="1"/>
    <col min="12802" max="12802" width="13.28515625" style="12" customWidth="1"/>
    <col min="12803" max="12803" width="48.7109375" style="12" customWidth="1"/>
    <col min="12804" max="12804" width="9.140625" style="12"/>
    <col min="12805" max="12805" width="9.28515625" style="12" customWidth="1"/>
    <col min="12806" max="12807" width="0" style="12" hidden="1" customWidth="1"/>
    <col min="12808" max="12808" width="13.42578125" style="12" customWidth="1"/>
    <col min="12809" max="12809" width="12.7109375" style="12" bestFit="1" customWidth="1"/>
    <col min="12810" max="12810" width="17.85546875" style="12" customWidth="1"/>
    <col min="12811" max="12811" width="10.140625" style="12" bestFit="1" customWidth="1"/>
    <col min="12812" max="12814" width="9.140625" style="12"/>
    <col min="12815" max="12815" width="11.7109375" style="12" bestFit="1" customWidth="1"/>
    <col min="12816" max="13056" width="9.140625" style="12"/>
    <col min="13057" max="13057" width="4.85546875" style="12" customWidth="1"/>
    <col min="13058" max="13058" width="13.28515625" style="12" customWidth="1"/>
    <col min="13059" max="13059" width="48.7109375" style="12" customWidth="1"/>
    <col min="13060" max="13060" width="9.140625" style="12"/>
    <col min="13061" max="13061" width="9.28515625" style="12" customWidth="1"/>
    <col min="13062" max="13063" width="0" style="12" hidden="1" customWidth="1"/>
    <col min="13064" max="13064" width="13.42578125" style="12" customWidth="1"/>
    <col min="13065" max="13065" width="12.7109375" style="12" bestFit="1" customWidth="1"/>
    <col min="13066" max="13066" width="17.85546875" style="12" customWidth="1"/>
    <col min="13067" max="13067" width="10.140625" style="12" bestFit="1" customWidth="1"/>
    <col min="13068" max="13070" width="9.140625" style="12"/>
    <col min="13071" max="13071" width="11.7109375" style="12" bestFit="1" customWidth="1"/>
    <col min="13072" max="13312" width="9.140625" style="12"/>
    <col min="13313" max="13313" width="4.85546875" style="12" customWidth="1"/>
    <col min="13314" max="13314" width="13.28515625" style="12" customWidth="1"/>
    <col min="13315" max="13315" width="48.7109375" style="12" customWidth="1"/>
    <col min="13316" max="13316" width="9.140625" style="12"/>
    <col min="13317" max="13317" width="9.28515625" style="12" customWidth="1"/>
    <col min="13318" max="13319" width="0" style="12" hidden="1" customWidth="1"/>
    <col min="13320" max="13320" width="13.42578125" style="12" customWidth="1"/>
    <col min="13321" max="13321" width="12.7109375" style="12" bestFit="1" customWidth="1"/>
    <col min="13322" max="13322" width="17.85546875" style="12" customWidth="1"/>
    <col min="13323" max="13323" width="10.140625" style="12" bestFit="1" customWidth="1"/>
    <col min="13324" max="13326" width="9.140625" style="12"/>
    <col min="13327" max="13327" width="11.7109375" style="12" bestFit="1" customWidth="1"/>
    <col min="13328" max="13568" width="9.140625" style="12"/>
    <col min="13569" max="13569" width="4.85546875" style="12" customWidth="1"/>
    <col min="13570" max="13570" width="13.28515625" style="12" customWidth="1"/>
    <col min="13571" max="13571" width="48.7109375" style="12" customWidth="1"/>
    <col min="13572" max="13572" width="9.140625" style="12"/>
    <col min="13573" max="13573" width="9.28515625" style="12" customWidth="1"/>
    <col min="13574" max="13575" width="0" style="12" hidden="1" customWidth="1"/>
    <col min="13576" max="13576" width="13.42578125" style="12" customWidth="1"/>
    <col min="13577" max="13577" width="12.7109375" style="12" bestFit="1" customWidth="1"/>
    <col min="13578" max="13578" width="17.85546875" style="12" customWidth="1"/>
    <col min="13579" max="13579" width="10.140625" style="12" bestFit="1" customWidth="1"/>
    <col min="13580" max="13582" width="9.140625" style="12"/>
    <col min="13583" max="13583" width="11.7109375" style="12" bestFit="1" customWidth="1"/>
    <col min="13584" max="13824" width="9.140625" style="12"/>
    <col min="13825" max="13825" width="4.85546875" style="12" customWidth="1"/>
    <col min="13826" max="13826" width="13.28515625" style="12" customWidth="1"/>
    <col min="13827" max="13827" width="48.7109375" style="12" customWidth="1"/>
    <col min="13828" max="13828" width="9.140625" style="12"/>
    <col min="13829" max="13829" width="9.28515625" style="12" customWidth="1"/>
    <col min="13830" max="13831" width="0" style="12" hidden="1" customWidth="1"/>
    <col min="13832" max="13832" width="13.42578125" style="12" customWidth="1"/>
    <col min="13833" max="13833" width="12.7109375" style="12" bestFit="1" customWidth="1"/>
    <col min="13834" max="13834" width="17.85546875" style="12" customWidth="1"/>
    <col min="13835" max="13835" width="10.140625" style="12" bestFit="1" customWidth="1"/>
    <col min="13836" max="13838" width="9.140625" style="12"/>
    <col min="13839" max="13839" width="11.7109375" style="12" bestFit="1" customWidth="1"/>
    <col min="13840" max="14080" width="9.140625" style="12"/>
    <col min="14081" max="14081" width="4.85546875" style="12" customWidth="1"/>
    <col min="14082" max="14082" width="13.28515625" style="12" customWidth="1"/>
    <col min="14083" max="14083" width="48.7109375" style="12" customWidth="1"/>
    <col min="14084" max="14084" width="9.140625" style="12"/>
    <col min="14085" max="14085" width="9.28515625" style="12" customWidth="1"/>
    <col min="14086" max="14087" width="0" style="12" hidden="1" customWidth="1"/>
    <col min="14088" max="14088" width="13.42578125" style="12" customWidth="1"/>
    <col min="14089" max="14089" width="12.7109375" style="12" bestFit="1" customWidth="1"/>
    <col min="14090" max="14090" width="17.85546875" style="12" customWidth="1"/>
    <col min="14091" max="14091" width="10.140625" style="12" bestFit="1" customWidth="1"/>
    <col min="14092" max="14094" width="9.140625" style="12"/>
    <col min="14095" max="14095" width="11.7109375" style="12" bestFit="1" customWidth="1"/>
    <col min="14096" max="14336" width="9.140625" style="12"/>
    <col min="14337" max="14337" width="4.85546875" style="12" customWidth="1"/>
    <col min="14338" max="14338" width="13.28515625" style="12" customWidth="1"/>
    <col min="14339" max="14339" width="48.7109375" style="12" customWidth="1"/>
    <col min="14340" max="14340" width="9.140625" style="12"/>
    <col min="14341" max="14341" width="9.28515625" style="12" customWidth="1"/>
    <col min="14342" max="14343" width="0" style="12" hidden="1" customWidth="1"/>
    <col min="14344" max="14344" width="13.42578125" style="12" customWidth="1"/>
    <col min="14345" max="14345" width="12.7109375" style="12" bestFit="1" customWidth="1"/>
    <col min="14346" max="14346" width="17.85546875" style="12" customWidth="1"/>
    <col min="14347" max="14347" width="10.140625" style="12" bestFit="1" customWidth="1"/>
    <col min="14348" max="14350" width="9.140625" style="12"/>
    <col min="14351" max="14351" width="11.7109375" style="12" bestFit="1" customWidth="1"/>
    <col min="14352" max="14592" width="9.140625" style="12"/>
    <col min="14593" max="14593" width="4.85546875" style="12" customWidth="1"/>
    <col min="14594" max="14594" width="13.28515625" style="12" customWidth="1"/>
    <col min="14595" max="14595" width="48.7109375" style="12" customWidth="1"/>
    <col min="14596" max="14596" width="9.140625" style="12"/>
    <col min="14597" max="14597" width="9.28515625" style="12" customWidth="1"/>
    <col min="14598" max="14599" width="0" style="12" hidden="1" customWidth="1"/>
    <col min="14600" max="14600" width="13.42578125" style="12" customWidth="1"/>
    <col min="14601" max="14601" width="12.7109375" style="12" bestFit="1" customWidth="1"/>
    <col min="14602" max="14602" width="17.85546875" style="12" customWidth="1"/>
    <col min="14603" max="14603" width="10.140625" style="12" bestFit="1" customWidth="1"/>
    <col min="14604" max="14606" width="9.140625" style="12"/>
    <col min="14607" max="14607" width="11.7109375" style="12" bestFit="1" customWidth="1"/>
    <col min="14608" max="14848" width="9.140625" style="12"/>
    <col min="14849" max="14849" width="4.85546875" style="12" customWidth="1"/>
    <col min="14850" max="14850" width="13.28515625" style="12" customWidth="1"/>
    <col min="14851" max="14851" width="48.7109375" style="12" customWidth="1"/>
    <col min="14852" max="14852" width="9.140625" style="12"/>
    <col min="14853" max="14853" width="9.28515625" style="12" customWidth="1"/>
    <col min="14854" max="14855" width="0" style="12" hidden="1" customWidth="1"/>
    <col min="14856" max="14856" width="13.42578125" style="12" customWidth="1"/>
    <col min="14857" max="14857" width="12.7109375" style="12" bestFit="1" customWidth="1"/>
    <col min="14858" max="14858" width="17.85546875" style="12" customWidth="1"/>
    <col min="14859" max="14859" width="10.140625" style="12" bestFit="1" customWidth="1"/>
    <col min="14860" max="14862" width="9.140625" style="12"/>
    <col min="14863" max="14863" width="11.7109375" style="12" bestFit="1" customWidth="1"/>
    <col min="14864" max="15104" width="9.140625" style="12"/>
    <col min="15105" max="15105" width="4.85546875" style="12" customWidth="1"/>
    <col min="15106" max="15106" width="13.28515625" style="12" customWidth="1"/>
    <col min="15107" max="15107" width="48.7109375" style="12" customWidth="1"/>
    <col min="15108" max="15108" width="9.140625" style="12"/>
    <col min="15109" max="15109" width="9.28515625" style="12" customWidth="1"/>
    <col min="15110" max="15111" width="0" style="12" hidden="1" customWidth="1"/>
    <col min="15112" max="15112" width="13.42578125" style="12" customWidth="1"/>
    <col min="15113" max="15113" width="12.7109375" style="12" bestFit="1" customWidth="1"/>
    <col min="15114" max="15114" width="17.85546875" style="12" customWidth="1"/>
    <col min="15115" max="15115" width="10.140625" style="12" bestFit="1" customWidth="1"/>
    <col min="15116" max="15118" width="9.140625" style="12"/>
    <col min="15119" max="15119" width="11.7109375" style="12" bestFit="1" customWidth="1"/>
    <col min="15120" max="15360" width="9.140625" style="12"/>
    <col min="15361" max="15361" width="4.85546875" style="12" customWidth="1"/>
    <col min="15362" max="15362" width="13.28515625" style="12" customWidth="1"/>
    <col min="15363" max="15363" width="48.7109375" style="12" customWidth="1"/>
    <col min="15364" max="15364" width="9.140625" style="12"/>
    <col min="15365" max="15365" width="9.28515625" style="12" customWidth="1"/>
    <col min="15366" max="15367" width="0" style="12" hidden="1" customWidth="1"/>
    <col min="15368" max="15368" width="13.42578125" style="12" customWidth="1"/>
    <col min="15369" max="15369" width="12.7109375" style="12" bestFit="1" customWidth="1"/>
    <col min="15370" max="15370" width="17.85546875" style="12" customWidth="1"/>
    <col min="15371" max="15371" width="10.140625" style="12" bestFit="1" customWidth="1"/>
    <col min="15372" max="15374" width="9.140625" style="12"/>
    <col min="15375" max="15375" width="11.7109375" style="12" bestFit="1" customWidth="1"/>
    <col min="15376" max="15616" width="9.140625" style="12"/>
    <col min="15617" max="15617" width="4.85546875" style="12" customWidth="1"/>
    <col min="15618" max="15618" width="13.28515625" style="12" customWidth="1"/>
    <col min="15619" max="15619" width="48.7109375" style="12" customWidth="1"/>
    <col min="15620" max="15620" width="9.140625" style="12"/>
    <col min="15621" max="15621" width="9.28515625" style="12" customWidth="1"/>
    <col min="15622" max="15623" width="0" style="12" hidden="1" customWidth="1"/>
    <col min="15624" max="15624" width="13.42578125" style="12" customWidth="1"/>
    <col min="15625" max="15625" width="12.7109375" style="12" bestFit="1" customWidth="1"/>
    <col min="15626" max="15626" width="17.85546875" style="12" customWidth="1"/>
    <col min="15627" max="15627" width="10.140625" style="12" bestFit="1" customWidth="1"/>
    <col min="15628" max="15630" width="9.140625" style="12"/>
    <col min="15631" max="15631" width="11.7109375" style="12" bestFit="1" customWidth="1"/>
    <col min="15632" max="15872" width="9.140625" style="12"/>
    <col min="15873" max="15873" width="4.85546875" style="12" customWidth="1"/>
    <col min="15874" max="15874" width="13.28515625" style="12" customWidth="1"/>
    <col min="15875" max="15875" width="48.7109375" style="12" customWidth="1"/>
    <col min="15876" max="15876" width="9.140625" style="12"/>
    <col min="15877" max="15877" width="9.28515625" style="12" customWidth="1"/>
    <col min="15878" max="15879" width="0" style="12" hidden="1" customWidth="1"/>
    <col min="15880" max="15880" width="13.42578125" style="12" customWidth="1"/>
    <col min="15881" max="15881" width="12.7109375" style="12" bestFit="1" customWidth="1"/>
    <col min="15882" max="15882" width="17.85546875" style="12" customWidth="1"/>
    <col min="15883" max="15883" width="10.140625" style="12" bestFit="1" customWidth="1"/>
    <col min="15884" max="15886" width="9.140625" style="12"/>
    <col min="15887" max="15887" width="11.7109375" style="12" bestFit="1" customWidth="1"/>
    <col min="15888" max="16128" width="9.140625" style="12"/>
    <col min="16129" max="16129" width="4.85546875" style="12" customWidth="1"/>
    <col min="16130" max="16130" width="13.28515625" style="12" customWidth="1"/>
    <col min="16131" max="16131" width="48.7109375" style="12" customWidth="1"/>
    <col min="16132" max="16132" width="9.140625" style="12"/>
    <col min="16133" max="16133" width="9.28515625" style="12" customWidth="1"/>
    <col min="16134" max="16135" width="0" style="12" hidden="1" customWidth="1"/>
    <col min="16136" max="16136" width="13.42578125" style="12" customWidth="1"/>
    <col min="16137" max="16137" width="12.7109375" style="12" bestFit="1" customWidth="1"/>
    <col min="16138" max="16138" width="17.85546875" style="12" customWidth="1"/>
    <col min="16139" max="16139" width="10.140625" style="12" bestFit="1" customWidth="1"/>
    <col min="16140" max="16142" width="9.140625" style="12"/>
    <col min="16143" max="16143" width="11.7109375" style="12" bestFit="1" customWidth="1"/>
    <col min="16144" max="16384" width="9.140625" style="12"/>
  </cols>
  <sheetData>
    <row r="1" spans="1:10" x14ac:dyDescent="0.2">
      <c r="A1" s="212" t="s">
        <v>192</v>
      </c>
      <c r="B1" s="212"/>
      <c r="C1" s="212"/>
      <c r="D1" s="212"/>
      <c r="E1" s="212"/>
      <c r="F1" s="212"/>
      <c r="G1" s="212"/>
      <c r="H1" s="84"/>
      <c r="I1" s="85"/>
    </row>
    <row r="2" spans="1:10" ht="12.75" customHeight="1" x14ac:dyDescent="0.2">
      <c r="A2" s="203" t="s">
        <v>20</v>
      </c>
      <c r="B2" s="205" t="s">
        <v>21</v>
      </c>
      <c r="C2" s="13" t="s">
        <v>22</v>
      </c>
      <c r="D2" s="213" t="s">
        <v>23</v>
      </c>
      <c r="E2" s="213"/>
      <c r="F2" s="88" t="s">
        <v>24</v>
      </c>
      <c r="G2" s="15" t="s">
        <v>25</v>
      </c>
      <c r="H2" s="41" t="s">
        <v>24</v>
      </c>
      <c r="I2" s="89" t="s">
        <v>25</v>
      </c>
    </row>
    <row r="3" spans="1:10" x14ac:dyDescent="0.2">
      <c r="A3" s="204"/>
      <c r="B3" s="206"/>
      <c r="C3" s="17" t="s">
        <v>26</v>
      </c>
      <c r="D3" s="18" t="s">
        <v>27</v>
      </c>
      <c r="E3" s="18" t="s">
        <v>28</v>
      </c>
      <c r="F3" s="90" t="s">
        <v>29</v>
      </c>
      <c r="G3" s="19" t="s">
        <v>29</v>
      </c>
      <c r="H3" s="36" t="s">
        <v>29</v>
      </c>
      <c r="I3" s="91" t="s">
        <v>29</v>
      </c>
      <c r="J3" s="20"/>
    </row>
    <row r="4" spans="1:10" x14ac:dyDescent="0.2">
      <c r="A4" s="21">
        <v>1</v>
      </c>
      <c r="B4" s="22">
        <v>2</v>
      </c>
      <c r="C4" s="22">
        <v>3</v>
      </c>
      <c r="D4" s="22">
        <v>4</v>
      </c>
      <c r="E4" s="22">
        <v>5</v>
      </c>
      <c r="F4" s="92">
        <v>6</v>
      </c>
      <c r="G4" s="23">
        <v>7</v>
      </c>
      <c r="H4" s="41">
        <v>6</v>
      </c>
      <c r="I4" s="91">
        <v>7</v>
      </c>
    </row>
    <row r="5" spans="1:10" ht="18.75" customHeight="1" x14ac:dyDescent="0.2">
      <c r="A5" s="25" t="s">
        <v>30</v>
      </c>
      <c r="B5" s="25" t="s">
        <v>193</v>
      </c>
      <c r="C5" s="25" t="s">
        <v>194</v>
      </c>
      <c r="D5" s="25" t="s">
        <v>30</v>
      </c>
      <c r="E5" s="27" t="s">
        <v>30</v>
      </c>
      <c r="F5" s="93" t="s">
        <v>30</v>
      </c>
      <c r="G5" s="28" t="s">
        <v>30</v>
      </c>
      <c r="H5" s="94" t="s">
        <v>30</v>
      </c>
      <c r="I5" s="94" t="s">
        <v>30</v>
      </c>
      <c r="J5" s="30"/>
    </row>
    <row r="6" spans="1:10" ht="25.5" x14ac:dyDescent="0.2">
      <c r="A6" s="95">
        <v>1</v>
      </c>
      <c r="B6" s="96" t="s">
        <v>193</v>
      </c>
      <c r="C6" s="96" t="s">
        <v>195</v>
      </c>
      <c r="D6" s="96" t="s">
        <v>59</v>
      </c>
      <c r="E6" s="97">
        <v>2</v>
      </c>
      <c r="F6" s="93"/>
      <c r="G6" s="28"/>
      <c r="H6" s="98"/>
      <c r="I6" s="99"/>
      <c r="J6" s="30"/>
    </row>
    <row r="7" spans="1:10" ht="25.5" x14ac:dyDescent="0.2">
      <c r="A7" s="95">
        <v>2</v>
      </c>
      <c r="B7" s="96" t="s">
        <v>193</v>
      </c>
      <c r="C7" s="96" t="s">
        <v>196</v>
      </c>
      <c r="D7" s="96" t="s">
        <v>197</v>
      </c>
      <c r="E7" s="97">
        <v>94</v>
      </c>
      <c r="F7" s="93"/>
      <c r="G7" s="28"/>
      <c r="H7" s="98"/>
      <c r="I7" s="99"/>
      <c r="J7" s="30"/>
    </row>
    <row r="8" spans="1:10" ht="25.5" x14ac:dyDescent="0.2">
      <c r="A8" s="95">
        <v>3</v>
      </c>
      <c r="B8" s="96" t="s">
        <v>193</v>
      </c>
      <c r="C8" s="96" t="s">
        <v>198</v>
      </c>
      <c r="D8" s="96" t="s">
        <v>199</v>
      </c>
      <c r="E8" s="97">
        <v>0.4</v>
      </c>
      <c r="F8" s="93"/>
      <c r="G8" s="28"/>
      <c r="H8" s="98"/>
      <c r="I8" s="99"/>
      <c r="J8" s="30"/>
    </row>
    <row r="9" spans="1:10" ht="25.5" x14ac:dyDescent="0.2">
      <c r="A9" s="95">
        <v>4</v>
      </c>
      <c r="B9" s="96" t="s">
        <v>193</v>
      </c>
      <c r="C9" s="96" t="s">
        <v>200</v>
      </c>
      <c r="D9" s="96" t="s">
        <v>199</v>
      </c>
      <c r="E9" s="97">
        <v>4.37</v>
      </c>
      <c r="F9" s="93"/>
      <c r="G9" s="28"/>
      <c r="H9" s="98"/>
      <c r="I9" s="99"/>
      <c r="J9" s="30"/>
    </row>
    <row r="10" spans="1:10" ht="25.5" x14ac:dyDescent="0.2">
      <c r="A10" s="95">
        <v>5</v>
      </c>
      <c r="B10" s="96" t="s">
        <v>193</v>
      </c>
      <c r="C10" s="96" t="s">
        <v>201</v>
      </c>
      <c r="D10" s="96" t="s">
        <v>199</v>
      </c>
      <c r="E10" s="97">
        <v>0.14000000000000001</v>
      </c>
      <c r="F10" s="93"/>
      <c r="G10" s="28"/>
      <c r="H10" s="98"/>
      <c r="I10" s="99"/>
      <c r="J10" s="30"/>
    </row>
    <row r="11" spans="1:10" ht="18.75" customHeight="1" x14ac:dyDescent="0.2">
      <c r="A11" s="25" t="s">
        <v>30</v>
      </c>
      <c r="B11" s="25" t="s">
        <v>202</v>
      </c>
      <c r="C11" s="25" t="s">
        <v>203</v>
      </c>
      <c r="D11" s="25" t="s">
        <v>30</v>
      </c>
      <c r="E11" s="27" t="s">
        <v>30</v>
      </c>
      <c r="F11" s="27" t="s">
        <v>30</v>
      </c>
      <c r="G11" s="27" t="s">
        <v>30</v>
      </c>
      <c r="H11" s="27" t="s">
        <v>30</v>
      </c>
      <c r="I11" s="27" t="s">
        <v>30</v>
      </c>
      <c r="J11" s="30"/>
    </row>
    <row r="12" spans="1:10" ht="25.5" x14ac:dyDescent="0.2">
      <c r="A12" s="24">
        <v>6</v>
      </c>
      <c r="B12" s="31" t="s">
        <v>202</v>
      </c>
      <c r="C12" s="31" t="s">
        <v>204</v>
      </c>
      <c r="D12" s="31" t="s">
        <v>59</v>
      </c>
      <c r="E12" s="97">
        <v>6</v>
      </c>
      <c r="F12" s="93"/>
      <c r="G12" s="28"/>
      <c r="H12" s="98"/>
      <c r="I12" s="99"/>
      <c r="J12" s="30"/>
    </row>
    <row r="13" spans="1:10" ht="25.5" x14ac:dyDescent="0.2">
      <c r="A13" s="24">
        <v>7</v>
      </c>
      <c r="B13" s="31" t="s">
        <v>202</v>
      </c>
      <c r="C13" s="31" t="s">
        <v>205</v>
      </c>
      <c r="D13" s="31" t="s">
        <v>59</v>
      </c>
      <c r="E13" s="33">
        <v>3</v>
      </c>
      <c r="F13" s="100">
        <v>1816</v>
      </c>
      <c r="G13" s="34" t="e">
        <f>#REF!*F13</f>
        <v>#REF!</v>
      </c>
      <c r="H13" s="37"/>
      <c r="I13" s="99"/>
    </row>
    <row r="14" spans="1:10" ht="23.25" customHeight="1" x14ac:dyDescent="0.2">
      <c r="A14" s="24" t="s">
        <v>30</v>
      </c>
      <c r="B14" s="22" t="s">
        <v>206</v>
      </c>
      <c r="C14" s="22" t="s">
        <v>207</v>
      </c>
      <c r="D14" s="31" t="s">
        <v>30</v>
      </c>
      <c r="E14" s="101" t="s">
        <v>30</v>
      </c>
      <c r="F14" s="101" t="s">
        <v>30</v>
      </c>
      <c r="G14" s="101" t="s">
        <v>30</v>
      </c>
      <c r="H14" s="101" t="s">
        <v>30</v>
      </c>
      <c r="I14" s="101" t="s">
        <v>30</v>
      </c>
    </row>
    <row r="15" spans="1:10" ht="25.5" customHeight="1" x14ac:dyDescent="0.2">
      <c r="A15" s="24" t="s">
        <v>30</v>
      </c>
      <c r="B15" s="102" t="s">
        <v>208</v>
      </c>
      <c r="C15" s="103" t="s">
        <v>209</v>
      </c>
      <c r="D15" s="103" t="s">
        <v>30</v>
      </c>
      <c r="E15" s="101" t="s">
        <v>30</v>
      </c>
      <c r="F15" s="101" t="s">
        <v>30</v>
      </c>
      <c r="G15" s="101" t="s">
        <v>30</v>
      </c>
      <c r="H15" s="101" t="s">
        <v>30</v>
      </c>
      <c r="I15" s="101" t="s">
        <v>30</v>
      </c>
    </row>
    <row r="16" spans="1:10" ht="63.75" x14ac:dyDescent="0.2">
      <c r="A16" s="24">
        <v>8</v>
      </c>
      <c r="B16" s="104" t="s">
        <v>206</v>
      </c>
      <c r="C16" s="36" t="s">
        <v>210</v>
      </c>
      <c r="D16" s="36" t="s">
        <v>59</v>
      </c>
      <c r="E16" s="37">
        <v>8</v>
      </c>
      <c r="F16" s="100">
        <v>7.43</v>
      </c>
      <c r="G16" s="34" t="e">
        <f>#REF!*F16</f>
        <v>#REF!</v>
      </c>
      <c r="H16" s="37"/>
      <c r="I16" s="99"/>
    </row>
    <row r="17" spans="1:9" ht="63.75" x14ac:dyDescent="0.2">
      <c r="A17" s="24">
        <v>9</v>
      </c>
      <c r="B17" s="104" t="s">
        <v>206</v>
      </c>
      <c r="C17" s="36" t="s">
        <v>211</v>
      </c>
      <c r="D17" s="36" t="s">
        <v>59</v>
      </c>
      <c r="E17" s="37">
        <v>3</v>
      </c>
      <c r="F17" s="100">
        <f>7.62*2.5</f>
        <v>19.05</v>
      </c>
      <c r="G17" s="34" t="e">
        <f>#REF!*F17</f>
        <v>#REF!</v>
      </c>
      <c r="H17" s="37"/>
      <c r="I17" s="99"/>
    </row>
    <row r="18" spans="1:9" ht="51" x14ac:dyDescent="0.2">
      <c r="A18" s="24">
        <v>10</v>
      </c>
      <c r="B18" s="104" t="s">
        <v>206</v>
      </c>
      <c r="C18" s="36" t="s">
        <v>212</v>
      </c>
      <c r="D18" s="36" t="s">
        <v>59</v>
      </c>
      <c r="E18" s="37">
        <v>2</v>
      </c>
      <c r="F18" s="100"/>
      <c r="G18" s="34"/>
      <c r="H18" s="37"/>
      <c r="I18" s="99"/>
    </row>
    <row r="19" spans="1:9" ht="25.5" customHeight="1" x14ac:dyDescent="0.2">
      <c r="A19" s="24" t="s">
        <v>30</v>
      </c>
      <c r="B19" s="102" t="s">
        <v>208</v>
      </c>
      <c r="C19" s="103" t="s">
        <v>213</v>
      </c>
      <c r="D19" s="103" t="s">
        <v>30</v>
      </c>
      <c r="E19" s="101" t="s">
        <v>30</v>
      </c>
      <c r="F19" s="101" t="s">
        <v>30</v>
      </c>
      <c r="G19" s="101" t="s">
        <v>30</v>
      </c>
      <c r="H19" s="101" t="s">
        <v>30</v>
      </c>
      <c r="I19" s="101" t="s">
        <v>30</v>
      </c>
    </row>
    <row r="20" spans="1:9" ht="40.5" customHeight="1" x14ac:dyDescent="0.2">
      <c r="A20" s="95">
        <v>11</v>
      </c>
      <c r="B20" s="104" t="s">
        <v>208</v>
      </c>
      <c r="C20" s="105" t="s">
        <v>214</v>
      </c>
      <c r="D20" s="105" t="s">
        <v>59</v>
      </c>
      <c r="E20" s="105">
        <v>120</v>
      </c>
      <c r="F20" s="100">
        <f>7.43*1.3</f>
        <v>9.66</v>
      </c>
      <c r="G20" s="34" t="e">
        <f>#REF!*F20</f>
        <v>#REF!</v>
      </c>
      <c r="H20" s="37"/>
      <c r="I20" s="99"/>
    </row>
    <row r="21" spans="1:9" ht="40.5" customHeight="1" x14ac:dyDescent="0.2">
      <c r="A21" s="95">
        <v>12</v>
      </c>
      <c r="B21" s="105" t="s">
        <v>208</v>
      </c>
      <c r="C21" s="105" t="s">
        <v>215</v>
      </c>
      <c r="D21" s="105" t="s">
        <v>59</v>
      </c>
      <c r="E21" s="106">
        <v>324</v>
      </c>
      <c r="F21" s="100">
        <f>7.43*1.3</f>
        <v>9.66</v>
      </c>
      <c r="G21" s="34" t="e">
        <f>#REF!*F21</f>
        <v>#REF!</v>
      </c>
      <c r="H21" s="37"/>
      <c r="I21" s="99"/>
    </row>
    <row r="22" spans="1:9" ht="24" customHeight="1" x14ac:dyDescent="0.2">
      <c r="A22" s="103" t="s">
        <v>30</v>
      </c>
      <c r="B22" s="103" t="s">
        <v>208</v>
      </c>
      <c r="C22" s="107" t="s">
        <v>216</v>
      </c>
      <c r="D22" s="103" t="s">
        <v>30</v>
      </c>
      <c r="E22" s="103" t="s">
        <v>30</v>
      </c>
      <c r="F22" s="103" t="s">
        <v>30</v>
      </c>
      <c r="G22" s="103" t="s">
        <v>30</v>
      </c>
      <c r="H22" s="103" t="s">
        <v>30</v>
      </c>
      <c r="I22" s="103" t="s">
        <v>30</v>
      </c>
    </row>
    <row r="23" spans="1:9" ht="38.25" x14ac:dyDescent="0.2">
      <c r="A23" s="24">
        <v>13</v>
      </c>
      <c r="B23" s="36" t="s">
        <v>208</v>
      </c>
      <c r="C23" s="108" t="s">
        <v>217</v>
      </c>
      <c r="D23" s="36" t="s">
        <v>42</v>
      </c>
      <c r="E23" s="37">
        <v>132</v>
      </c>
      <c r="F23" s="109">
        <v>50</v>
      </c>
      <c r="G23" s="34" t="e">
        <f>#REF!*F23</f>
        <v>#REF!</v>
      </c>
      <c r="H23" s="37"/>
      <c r="I23" s="99"/>
    </row>
    <row r="24" spans="1:9" ht="25.5" x14ac:dyDescent="0.2">
      <c r="A24" s="24">
        <v>14</v>
      </c>
      <c r="B24" s="36" t="s">
        <v>208</v>
      </c>
      <c r="C24" s="108" t="s">
        <v>218</v>
      </c>
      <c r="D24" s="110" t="s">
        <v>42</v>
      </c>
      <c r="E24" s="37">
        <v>431</v>
      </c>
      <c r="F24" s="111"/>
      <c r="G24" s="34"/>
      <c r="H24" s="37"/>
      <c r="I24" s="99"/>
    </row>
    <row r="25" spans="1:9" x14ac:dyDescent="0.2">
      <c r="A25" s="24">
        <v>15</v>
      </c>
      <c r="B25" s="36" t="s">
        <v>208</v>
      </c>
      <c r="C25" s="108" t="s">
        <v>219</v>
      </c>
      <c r="D25" s="110" t="s">
        <v>42</v>
      </c>
      <c r="E25" s="37">
        <v>431</v>
      </c>
      <c r="F25" s="111"/>
      <c r="G25" s="34"/>
      <c r="H25" s="37"/>
      <c r="I25" s="99"/>
    </row>
    <row r="26" spans="1:9" ht="17.25" customHeight="1" x14ac:dyDescent="0.2">
      <c r="A26" s="24">
        <v>16</v>
      </c>
      <c r="B26" s="36" t="s">
        <v>208</v>
      </c>
      <c r="C26" s="108" t="s">
        <v>220</v>
      </c>
      <c r="D26" s="112" t="s">
        <v>42</v>
      </c>
      <c r="E26" s="37">
        <v>132</v>
      </c>
      <c r="F26" s="113">
        <v>2500</v>
      </c>
      <c r="G26" s="34" t="e">
        <f>#REF!*F26</f>
        <v>#REF!</v>
      </c>
      <c r="H26" s="37"/>
      <c r="I26" s="99"/>
    </row>
    <row r="27" spans="1:9" ht="17.25" customHeight="1" x14ac:dyDescent="0.2">
      <c r="A27" s="24">
        <v>17</v>
      </c>
      <c r="B27" s="36" t="s">
        <v>208</v>
      </c>
      <c r="C27" s="108" t="s">
        <v>221</v>
      </c>
      <c r="D27" s="114" t="s">
        <v>42</v>
      </c>
      <c r="E27" s="37">
        <v>852</v>
      </c>
      <c r="F27" s="113"/>
      <c r="G27" s="34"/>
      <c r="H27" s="37"/>
      <c r="I27" s="99"/>
    </row>
    <row r="28" spans="1:9" x14ac:dyDescent="0.2">
      <c r="A28" s="24">
        <v>18</v>
      </c>
      <c r="B28" s="36" t="s">
        <v>208</v>
      </c>
      <c r="C28" s="108" t="s">
        <v>222</v>
      </c>
      <c r="D28" s="36" t="s">
        <v>59</v>
      </c>
      <c r="E28" s="37">
        <f>E20+E21</f>
        <v>444</v>
      </c>
      <c r="F28" s="113">
        <v>55</v>
      </c>
      <c r="G28" s="34" t="e">
        <f>#REF!*F28</f>
        <v>#REF!</v>
      </c>
      <c r="H28" s="37"/>
      <c r="I28" s="99"/>
    </row>
    <row r="29" spans="1:9" ht="25.5" x14ac:dyDescent="0.2">
      <c r="A29" s="42">
        <v>19</v>
      </c>
      <c r="B29" s="115" t="s">
        <v>208</v>
      </c>
      <c r="C29" s="116" t="s">
        <v>223</v>
      </c>
      <c r="D29" s="36" t="s">
        <v>59</v>
      </c>
      <c r="E29" s="117">
        <f>SUM(E16:E18)</f>
        <v>13</v>
      </c>
      <c r="F29" s="113">
        <v>25</v>
      </c>
      <c r="G29" s="34" t="e">
        <f>#REF!*F29</f>
        <v>#REF!</v>
      </c>
      <c r="H29" s="37"/>
      <c r="I29" s="99"/>
    </row>
    <row r="30" spans="1:9" ht="24.75" customHeight="1" x14ac:dyDescent="0.2">
      <c r="A30" s="214" t="s">
        <v>224</v>
      </c>
      <c r="B30" s="214"/>
      <c r="C30" s="214"/>
      <c r="D30" s="214"/>
      <c r="E30" s="214"/>
      <c r="F30" s="87"/>
      <c r="G30" s="86"/>
      <c r="H30" s="118" t="s">
        <v>225</v>
      </c>
      <c r="I30" s="118"/>
    </row>
    <row r="32" spans="1:9" x14ac:dyDescent="0.2">
      <c r="G32" s="39"/>
      <c r="H32" s="39"/>
    </row>
    <row r="34" spans="8:8" x14ac:dyDescent="0.2">
      <c r="H34" s="39"/>
    </row>
  </sheetData>
  <protectedRanges>
    <protectedRange password="DBBB" sqref="B105:D106" name="Zakres1"/>
    <protectedRange password="DBBB" sqref="B80:D85" name="Zakres1_1"/>
    <protectedRange password="DBBB" sqref="C139:D139" name="Zakres1_2"/>
    <protectedRange password="DBBB" sqref="B93:D93" name="Zakres1_3"/>
  </protectedRanges>
  <mergeCells count="5">
    <mergeCell ref="A1:G1"/>
    <mergeCell ref="A2:A3"/>
    <mergeCell ref="B2:B3"/>
    <mergeCell ref="D2:E2"/>
    <mergeCell ref="A30:E30"/>
  </mergeCells>
  <conditionalFormatting sqref="F13:H13 F16:H18 F20:H21 F23:H29">
    <cfRule type="cellIs" dxfId="22" priority="2" stopIfTrue="1" operator="equal">
      <formula>0</formula>
    </cfRule>
  </conditionalFormatting>
  <conditionalFormatting sqref="E13">
    <cfRule type="cellIs" dxfId="21" priority="1" stopIfTrue="1" operator="equal">
      <formula>0</formula>
    </cfRule>
  </conditionalFormatting>
  <pageMargins left="0.78740157480314965" right="0.39370078740157483" top="1.1811023622047245" bottom="0.98425196850393704" header="0.51181102362204722" footer="0.51181102362204722"/>
  <pageSetup paperSize="9" scale="80" orientation="portrait" useFirstPageNumber="1" verticalDpi="300" r:id="rId1"/>
  <headerFooter alignWithMargins="0">
    <oddHeader>&amp;CPlac Konstytucji 3 Maja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5621D-1750-47C4-B688-7F126F3053B1}">
  <dimension ref="A1:J33"/>
  <sheetViews>
    <sheetView topLeftCell="A3" zoomScale="85" zoomScaleNormal="85" zoomScaleSheetLayoutView="115" workbookViewId="0">
      <selection activeCell="E27" sqref="E27"/>
    </sheetView>
  </sheetViews>
  <sheetFormatPr defaultColWidth="9.28515625" defaultRowHeight="12.75" x14ac:dyDescent="0.2"/>
  <cols>
    <col min="1" max="1" width="4.85546875" style="12" customWidth="1"/>
    <col min="2" max="2" width="13.28515625" style="44" customWidth="1"/>
    <col min="3" max="3" width="48.7109375" style="44" customWidth="1"/>
    <col min="4" max="4" width="9.140625" style="12" bestFit="1" customWidth="1"/>
    <col min="5" max="5" width="9.28515625" style="73" customWidth="1"/>
    <col min="6" max="6" width="11" style="45" customWidth="1"/>
    <col min="7" max="7" width="13.42578125" style="12" customWidth="1"/>
    <col min="8" max="8" width="7.85546875" style="12" customWidth="1"/>
    <col min="9" max="9" width="12.7109375" style="12" bestFit="1" customWidth="1"/>
    <col min="10" max="10" width="17.85546875" style="12" customWidth="1"/>
    <col min="11" max="11" width="10.140625" style="12" bestFit="1" customWidth="1"/>
    <col min="12" max="13" width="13" style="12" bestFit="1" customWidth="1"/>
    <col min="14" max="14" width="9.28515625" style="12"/>
    <col min="15" max="15" width="11.7109375" style="12" bestFit="1" customWidth="1"/>
    <col min="16" max="16384" width="9.28515625" style="12"/>
  </cols>
  <sheetData>
    <row r="1" spans="1:10" x14ac:dyDescent="0.2">
      <c r="A1" s="202" t="s">
        <v>226</v>
      </c>
      <c r="B1" s="202"/>
      <c r="C1" s="202"/>
      <c r="D1" s="202"/>
      <c r="E1" s="202"/>
      <c r="F1" s="202"/>
      <c r="G1" s="202"/>
      <c r="H1" s="10"/>
      <c r="I1" s="11"/>
    </row>
    <row r="2" spans="1:10" x14ac:dyDescent="0.2">
      <c r="B2" s="12"/>
      <c r="C2" s="12"/>
    </row>
    <row r="3" spans="1:10" ht="12.75" customHeight="1" x14ac:dyDescent="0.2">
      <c r="A3" s="203" t="s">
        <v>20</v>
      </c>
      <c r="B3" s="205" t="s">
        <v>21</v>
      </c>
      <c r="C3" s="14" t="s">
        <v>22</v>
      </c>
      <c r="D3" s="209" t="s">
        <v>23</v>
      </c>
      <c r="E3" s="211"/>
      <c r="F3" s="46" t="s">
        <v>24</v>
      </c>
      <c r="G3" s="15" t="s">
        <v>25</v>
      </c>
      <c r="H3" s="16"/>
    </row>
    <row r="4" spans="1:10" x14ac:dyDescent="0.2">
      <c r="A4" s="204"/>
      <c r="B4" s="206"/>
      <c r="C4" s="17" t="s">
        <v>26</v>
      </c>
      <c r="D4" s="18" t="s">
        <v>27</v>
      </c>
      <c r="E4" s="74" t="s">
        <v>28</v>
      </c>
      <c r="F4" s="47" t="s">
        <v>29</v>
      </c>
      <c r="G4" s="19" t="s">
        <v>29</v>
      </c>
      <c r="H4" s="20"/>
      <c r="J4" s="20"/>
    </row>
    <row r="5" spans="1:10" x14ac:dyDescent="0.2">
      <c r="A5" s="21">
        <v>1</v>
      </c>
      <c r="B5" s="22">
        <v>2</v>
      </c>
      <c r="C5" s="22">
        <v>3</v>
      </c>
      <c r="D5" s="22">
        <v>4</v>
      </c>
      <c r="E5" s="75">
        <v>5</v>
      </c>
      <c r="F5" s="48">
        <v>6</v>
      </c>
      <c r="G5" s="23">
        <v>7</v>
      </c>
      <c r="H5" s="16"/>
    </row>
    <row r="6" spans="1:10" ht="17.25" customHeight="1" x14ac:dyDescent="0.2">
      <c r="A6" s="162" t="s">
        <v>30</v>
      </c>
      <c r="B6" s="218" t="s">
        <v>39</v>
      </c>
      <c r="C6" s="219" t="s">
        <v>32</v>
      </c>
      <c r="D6" s="220" t="s">
        <v>30</v>
      </c>
      <c r="E6" s="221" t="s">
        <v>30</v>
      </c>
      <c r="F6" s="222" t="s">
        <v>30</v>
      </c>
      <c r="G6" s="223" t="s">
        <v>30</v>
      </c>
      <c r="H6" s="29"/>
      <c r="J6" s="30"/>
    </row>
    <row r="7" spans="1:10" ht="17.25" customHeight="1" x14ac:dyDescent="0.2">
      <c r="A7" s="162">
        <v>1</v>
      </c>
      <c r="B7" s="172" t="s">
        <v>39</v>
      </c>
      <c r="C7" s="224" t="s">
        <v>227</v>
      </c>
      <c r="D7" s="225" t="s">
        <v>228</v>
      </c>
      <c r="E7" s="226">
        <v>7</v>
      </c>
      <c r="F7" s="227"/>
      <c r="G7" s="228"/>
      <c r="H7" s="29"/>
      <c r="J7" s="30"/>
    </row>
    <row r="8" spans="1:10" ht="17.25" customHeight="1" x14ac:dyDescent="0.2">
      <c r="A8" s="162">
        <v>2</v>
      </c>
      <c r="B8" s="172" t="s">
        <v>39</v>
      </c>
      <c r="C8" s="224" t="s">
        <v>229</v>
      </c>
      <c r="D8" s="225" t="s">
        <v>228</v>
      </c>
      <c r="E8" s="226">
        <v>8</v>
      </c>
      <c r="F8" s="227"/>
      <c r="G8" s="228"/>
      <c r="H8" s="29"/>
      <c r="J8" s="30"/>
    </row>
    <row r="9" spans="1:10" ht="37.5" customHeight="1" x14ac:dyDescent="0.2">
      <c r="A9" s="162">
        <v>3</v>
      </c>
      <c r="B9" s="172" t="s">
        <v>39</v>
      </c>
      <c r="C9" s="224" t="s">
        <v>230</v>
      </c>
      <c r="D9" s="225" t="s">
        <v>42</v>
      </c>
      <c r="E9" s="226">
        <v>15</v>
      </c>
      <c r="F9" s="227"/>
      <c r="G9" s="228"/>
      <c r="H9" s="29"/>
      <c r="J9" s="30"/>
    </row>
    <row r="10" spans="1:10" ht="21" customHeight="1" x14ac:dyDescent="0.2">
      <c r="A10" s="162" t="s">
        <v>30</v>
      </c>
      <c r="B10" s="163" t="s">
        <v>231</v>
      </c>
      <c r="C10" s="219" t="s">
        <v>232</v>
      </c>
      <c r="D10" s="220" t="s">
        <v>30</v>
      </c>
      <c r="E10" s="221" t="s">
        <v>30</v>
      </c>
      <c r="F10" s="222" t="s">
        <v>30</v>
      </c>
      <c r="G10" s="223" t="s">
        <v>30</v>
      </c>
      <c r="H10" s="29"/>
      <c r="J10" s="30"/>
    </row>
    <row r="11" spans="1:10" ht="32.25" customHeight="1" x14ac:dyDescent="0.2">
      <c r="A11" s="162">
        <v>4</v>
      </c>
      <c r="B11" s="166" t="s">
        <v>231</v>
      </c>
      <c r="C11" s="224" t="s">
        <v>233</v>
      </c>
      <c r="D11" s="225" t="s">
        <v>128</v>
      </c>
      <c r="E11" s="226">
        <v>1</v>
      </c>
      <c r="F11" s="227"/>
      <c r="G11" s="228"/>
      <c r="H11" s="29"/>
      <c r="J11" s="30"/>
    </row>
    <row r="12" spans="1:10" ht="17.25" customHeight="1" x14ac:dyDescent="0.2">
      <c r="A12" s="162">
        <v>5</v>
      </c>
      <c r="B12" s="166" t="s">
        <v>231</v>
      </c>
      <c r="C12" s="224" t="s">
        <v>234</v>
      </c>
      <c r="D12" s="225" t="s">
        <v>42</v>
      </c>
      <c r="E12" s="226">
        <v>13.9</v>
      </c>
      <c r="F12" s="227"/>
      <c r="G12" s="228"/>
      <c r="H12" s="29"/>
      <c r="J12" s="30"/>
    </row>
    <row r="13" spans="1:10" ht="39" customHeight="1" x14ac:dyDescent="0.2">
      <c r="A13" s="162">
        <v>6</v>
      </c>
      <c r="B13" s="166" t="s">
        <v>231</v>
      </c>
      <c r="C13" s="224" t="s">
        <v>235</v>
      </c>
      <c r="D13" s="225" t="s">
        <v>42</v>
      </c>
      <c r="E13" s="226">
        <v>46.8</v>
      </c>
      <c r="F13" s="227"/>
      <c r="G13" s="228"/>
      <c r="H13" s="29"/>
      <c r="J13" s="30"/>
    </row>
    <row r="14" spans="1:10" ht="13.5" customHeight="1" x14ac:dyDescent="0.2">
      <c r="A14" s="162" t="s">
        <v>30</v>
      </c>
      <c r="B14" s="163" t="s">
        <v>236</v>
      </c>
      <c r="C14" s="219" t="s">
        <v>237</v>
      </c>
      <c r="D14" s="220" t="s">
        <v>30</v>
      </c>
      <c r="E14" s="221" t="s">
        <v>30</v>
      </c>
      <c r="F14" s="222" t="s">
        <v>30</v>
      </c>
      <c r="G14" s="223" t="s">
        <v>30</v>
      </c>
      <c r="H14" s="29"/>
      <c r="J14" s="30"/>
    </row>
    <row r="15" spans="1:10" ht="30.75" customHeight="1" x14ac:dyDescent="0.2">
      <c r="A15" s="162">
        <v>7</v>
      </c>
      <c r="B15" s="166" t="s">
        <v>236</v>
      </c>
      <c r="C15" s="224" t="s">
        <v>238</v>
      </c>
      <c r="D15" s="225" t="s">
        <v>228</v>
      </c>
      <c r="E15" s="226">
        <v>21</v>
      </c>
      <c r="F15" s="227"/>
      <c r="G15" s="228"/>
      <c r="H15" s="29"/>
      <c r="J15" s="30"/>
    </row>
    <row r="16" spans="1:10" ht="15.75" customHeight="1" x14ac:dyDescent="0.2">
      <c r="A16" s="162">
        <v>8</v>
      </c>
      <c r="B16" s="166" t="s">
        <v>236</v>
      </c>
      <c r="C16" s="224" t="s">
        <v>247</v>
      </c>
      <c r="D16" s="225" t="s">
        <v>228</v>
      </c>
      <c r="E16" s="226">
        <v>8</v>
      </c>
      <c r="F16" s="227"/>
      <c r="G16" s="228"/>
      <c r="H16" s="29"/>
      <c r="J16" s="30"/>
    </row>
    <row r="17" spans="1:10" ht="34.5" customHeight="1" x14ac:dyDescent="0.2">
      <c r="A17" s="162">
        <v>9</v>
      </c>
      <c r="B17" s="166" t="s">
        <v>236</v>
      </c>
      <c r="C17" s="224" t="s">
        <v>248</v>
      </c>
      <c r="D17" s="225" t="s">
        <v>228</v>
      </c>
      <c r="E17" s="226">
        <v>5</v>
      </c>
      <c r="F17" s="227"/>
      <c r="G17" s="228"/>
      <c r="H17" s="29"/>
      <c r="J17" s="30"/>
    </row>
    <row r="18" spans="1:10" ht="24.75" customHeight="1" x14ac:dyDescent="0.2">
      <c r="A18" s="162">
        <v>10</v>
      </c>
      <c r="B18" s="166" t="s">
        <v>236</v>
      </c>
      <c r="C18" s="224" t="s">
        <v>239</v>
      </c>
      <c r="D18" s="225" t="s">
        <v>228</v>
      </c>
      <c r="E18" s="226">
        <v>12</v>
      </c>
      <c r="F18" s="227"/>
      <c r="G18" s="228"/>
      <c r="H18" s="29"/>
      <c r="J18" s="30"/>
    </row>
    <row r="19" spans="1:10" ht="17.45" customHeight="1" x14ac:dyDescent="0.2">
      <c r="A19" s="162" t="s">
        <v>30</v>
      </c>
      <c r="B19" s="163" t="s">
        <v>236</v>
      </c>
      <c r="C19" s="219" t="s">
        <v>240</v>
      </c>
      <c r="D19" s="220" t="s">
        <v>30</v>
      </c>
      <c r="E19" s="221" t="s">
        <v>30</v>
      </c>
      <c r="F19" s="222" t="s">
        <v>30</v>
      </c>
      <c r="G19" s="223" t="s">
        <v>30</v>
      </c>
      <c r="H19" s="29"/>
      <c r="J19" s="30"/>
    </row>
    <row r="20" spans="1:10" ht="17.25" customHeight="1" x14ac:dyDescent="0.2">
      <c r="A20" s="162">
        <v>11</v>
      </c>
      <c r="B20" s="166" t="s">
        <v>236</v>
      </c>
      <c r="C20" s="224" t="s">
        <v>249</v>
      </c>
      <c r="D20" s="225" t="s">
        <v>228</v>
      </c>
      <c r="E20" s="226">
        <v>31</v>
      </c>
      <c r="F20" s="227"/>
      <c r="G20" s="228"/>
      <c r="H20" s="29"/>
      <c r="J20" s="30"/>
    </row>
    <row r="21" spans="1:10" ht="17.25" customHeight="1" x14ac:dyDescent="0.2">
      <c r="A21" s="162">
        <v>12</v>
      </c>
      <c r="B21" s="166" t="s">
        <v>236</v>
      </c>
      <c r="C21" s="224" t="s">
        <v>250</v>
      </c>
      <c r="D21" s="225" t="s">
        <v>228</v>
      </c>
      <c r="E21" s="226">
        <v>31</v>
      </c>
      <c r="F21" s="227"/>
      <c r="G21" s="228"/>
      <c r="H21" s="29"/>
      <c r="J21" s="30"/>
    </row>
    <row r="22" spans="1:10" ht="17.25" customHeight="1" x14ac:dyDescent="0.2">
      <c r="A22" s="162" t="s">
        <v>30</v>
      </c>
      <c r="B22" s="163" t="s">
        <v>236</v>
      </c>
      <c r="C22" s="219" t="s">
        <v>241</v>
      </c>
      <c r="D22" s="220" t="s">
        <v>30</v>
      </c>
      <c r="E22" s="221" t="s">
        <v>30</v>
      </c>
      <c r="F22" s="222" t="s">
        <v>30</v>
      </c>
      <c r="G22" s="223" t="s">
        <v>30</v>
      </c>
      <c r="H22" s="29"/>
      <c r="J22" s="30"/>
    </row>
    <row r="23" spans="1:10" ht="33" customHeight="1" thickBot="1" x14ac:dyDescent="0.25">
      <c r="A23" s="162">
        <v>13</v>
      </c>
      <c r="B23" s="166" t="s">
        <v>236</v>
      </c>
      <c r="C23" s="224" t="s">
        <v>251</v>
      </c>
      <c r="D23" s="225" t="s">
        <v>128</v>
      </c>
      <c r="E23" s="226">
        <v>1</v>
      </c>
      <c r="F23" s="227"/>
      <c r="G23" s="228"/>
      <c r="H23" s="29"/>
      <c r="J23" s="30"/>
    </row>
    <row r="24" spans="1:10" ht="30" customHeight="1" thickTop="1" x14ac:dyDescent="0.2">
      <c r="A24" s="215" t="s">
        <v>242</v>
      </c>
      <c r="B24" s="216"/>
      <c r="C24" s="216"/>
      <c r="D24" s="216"/>
      <c r="E24" s="216"/>
      <c r="F24" s="217"/>
      <c r="G24" s="79"/>
      <c r="H24" s="43"/>
      <c r="I24" s="39"/>
      <c r="J24" s="39"/>
    </row>
    <row r="25" spans="1:10" ht="30" customHeight="1" x14ac:dyDescent="0.2">
      <c r="H25" s="39"/>
    </row>
    <row r="27" spans="1:10" ht="30" customHeight="1" x14ac:dyDescent="0.2">
      <c r="G27" s="39"/>
      <c r="H27" s="39"/>
    </row>
    <row r="29" spans="1:10" ht="30" customHeight="1" x14ac:dyDescent="0.2">
      <c r="H29" s="39"/>
    </row>
    <row r="33" ht="30" customHeight="1" x14ac:dyDescent="0.2"/>
  </sheetData>
  <mergeCells count="5">
    <mergeCell ref="A1:G1"/>
    <mergeCell ref="A3:A4"/>
    <mergeCell ref="B3:B4"/>
    <mergeCell ref="D3:E3"/>
    <mergeCell ref="A24:F24"/>
  </mergeCells>
  <conditionalFormatting sqref="G24:H24">
    <cfRule type="cellIs" dxfId="20" priority="21" stopIfTrue="1" operator="equal">
      <formula>0</formula>
    </cfRule>
  </conditionalFormatting>
  <conditionalFormatting sqref="G20">
    <cfRule type="cellIs" dxfId="18" priority="3" stopIfTrue="1" operator="equal">
      <formula>0</formula>
    </cfRule>
  </conditionalFormatting>
  <conditionalFormatting sqref="F20">
    <cfRule type="cellIs" dxfId="17" priority="2" stopIfTrue="1" operator="equal">
      <formula>0</formula>
    </cfRule>
  </conditionalFormatting>
  <conditionalFormatting sqref="F16:G16">
    <cfRule type="cellIs" dxfId="16" priority="1" stopIfTrue="1" operator="equal">
      <formula>0</formula>
    </cfRule>
  </conditionalFormatting>
  <conditionalFormatting sqref="F7 F10:G13 F9 G7:G9 F15:G15 G18 F21:G21">
    <cfRule type="cellIs" dxfId="15" priority="8" stopIfTrue="1" operator="equal">
      <formula>0</formula>
    </cfRule>
  </conditionalFormatting>
  <conditionalFormatting sqref="F23:G23">
    <cfRule type="cellIs" dxfId="14" priority="7" stopIfTrue="1" operator="equal">
      <formula>0</formula>
    </cfRule>
  </conditionalFormatting>
  <conditionalFormatting sqref="F8">
    <cfRule type="cellIs" dxfId="13" priority="6" stopIfTrue="1" operator="equal">
      <formula>0</formula>
    </cfRule>
  </conditionalFormatting>
  <conditionalFormatting sqref="F18">
    <cfRule type="cellIs" dxfId="12" priority="5" stopIfTrue="1" operator="equal">
      <formula>0</formula>
    </cfRule>
  </conditionalFormatting>
  <conditionalFormatting sqref="F17:G17">
    <cfRule type="cellIs" dxfId="11" priority="4" stopIfTrue="1" operator="equal">
      <formula>0</formula>
    </cfRule>
  </conditionalFormatting>
  <pageMargins left="0.78740157480314965" right="0.39370078740157483" top="1.1811023622047245" bottom="0.98425196850393704" header="0.51181102362204722" footer="0.51181102362204722"/>
  <pageSetup paperSize="9" scale="77" orientation="portrait" useFirstPageNumber="1" verticalDpi="300" r:id="rId1"/>
  <headerFooter alignWithMargins="0">
    <oddHeader>&amp;CPlac Konstytucji 3 Maja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16</vt:i4>
      </vt:variant>
    </vt:vector>
  </HeadingPairs>
  <TitlesOfParts>
    <vt:vector size="24" baseType="lpstr">
      <vt:lpstr>ZZK_K3M</vt:lpstr>
      <vt:lpstr>DRO</vt:lpstr>
      <vt:lpstr>SAN_kd</vt:lpstr>
      <vt:lpstr>ELE_kolizje</vt:lpstr>
      <vt:lpstr>ELE_osw</vt:lpstr>
      <vt:lpstr>TEL</vt:lpstr>
      <vt:lpstr>ZIE</vt:lpstr>
      <vt:lpstr>IR</vt:lpstr>
      <vt:lpstr>DRO!Obszar_wydruku</vt:lpstr>
      <vt:lpstr>ELE_kolizje!Obszar_wydruku</vt:lpstr>
      <vt:lpstr>ELE_osw!Obszar_wydruku</vt:lpstr>
      <vt:lpstr>SAN_kd!Obszar_wydruku</vt:lpstr>
      <vt:lpstr>TEL!Obszar_wydruku</vt:lpstr>
      <vt:lpstr>ZIE!Obszar_wydruku</vt:lpstr>
      <vt:lpstr>ZZK_K3M!Obszar_wydruku</vt:lpstr>
      <vt:lpstr>DRO!Print_Area</vt:lpstr>
      <vt:lpstr>IR!Print_Area</vt:lpstr>
      <vt:lpstr>DRO!Print_Titles</vt:lpstr>
      <vt:lpstr>IR!Print_Titles</vt:lpstr>
      <vt:lpstr>ELE_kolizje!Tytuły_wydruku</vt:lpstr>
      <vt:lpstr>ELE_osw!Tytuły_wydruku</vt:lpstr>
      <vt:lpstr>SAN_kd!Tytuły_wydruku</vt:lpstr>
      <vt:lpstr>TEL!Tytuły_wydruku</vt:lpstr>
      <vt:lpstr>ZIE!Tytuły_wydruku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Wlizło</dc:creator>
  <cp:lastModifiedBy>Tomasz Wlizło</cp:lastModifiedBy>
  <cp:lastPrinted>2019-12-12T21:37:43Z</cp:lastPrinted>
  <dcterms:created xsi:type="dcterms:W3CDTF">2015-06-05T18:19:34Z</dcterms:created>
  <dcterms:modified xsi:type="dcterms:W3CDTF">2020-04-01T09:54:35Z</dcterms:modified>
</cp:coreProperties>
</file>