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0" windowWidth="10710" windowHeight="5850"/>
  </bookViews>
  <sheets>
    <sheet name="Przedmiar Zakolw Wałbrzych" sheetId="1" r:id="rId1"/>
  </sheets>
  <externalReferences>
    <externalReference r:id="rId2"/>
  </externalReferences>
  <definedNames>
    <definedName name="_xlnm._FilterDatabase" localSheetId="0" hidden="1">'Przedmiar Zakolw Wałbrzych'!$B$5:$I$7</definedName>
    <definedName name="Excel_BuiltIn_Print_Area_1">[1]Kosztorys!#REF!</definedName>
    <definedName name="_xlnm.Print_Area" localSheetId="0">'Przedmiar Zakolw Wałbrzych'!$A$1:$I$38</definedName>
  </definedNames>
  <calcPr calcId="145621" fullPrecision="0"/>
</workbook>
</file>

<file path=xl/calcChain.xml><?xml version="1.0" encoding="utf-8"?>
<calcChain xmlns="http://schemas.openxmlformats.org/spreadsheetml/2006/main">
  <c r="G32" i="1" l="1"/>
  <c r="G29" i="1"/>
  <c r="G28" i="1"/>
  <c r="G23" i="1"/>
  <c r="G25" i="1"/>
  <c r="G24" i="1"/>
  <c r="G18" i="1"/>
  <c r="G17" i="1"/>
  <c r="G13" i="1" l="1"/>
  <c r="F34" i="1" l="1"/>
  <c r="F35" i="1" l="1"/>
  <c r="F36" i="1" s="1"/>
</calcChain>
</file>

<file path=xl/sharedStrings.xml><?xml version="1.0" encoding="utf-8"?>
<sst xmlns="http://schemas.openxmlformats.org/spreadsheetml/2006/main" count="86" uniqueCount="69">
  <si>
    <t>opis robót</t>
  </si>
  <si>
    <t>j.m.</t>
  </si>
  <si>
    <t>ilość</t>
  </si>
  <si>
    <t>cena jedn.</t>
  </si>
  <si>
    <t>wartość</t>
  </si>
  <si>
    <t>km</t>
  </si>
  <si>
    <t>L.p.</t>
  </si>
  <si>
    <t>OGÓŁEM WARTOŚĆ ROBÓT (brutto)</t>
  </si>
  <si>
    <t>RAZEM ROBOTY DROGOWE netto</t>
  </si>
  <si>
    <t>Numer Specyfikacji Technicznej</t>
  </si>
  <si>
    <t>wartość KS</t>
  </si>
  <si>
    <t>ilość KS</t>
  </si>
  <si>
    <r>
      <rPr>
        <b/>
        <sz val="8"/>
        <rFont val="Arial"/>
        <family val="2"/>
        <charset val="238"/>
      </rPr>
      <t>1</t>
    </r>
  </si>
  <si>
    <t>m3</t>
  </si>
  <si>
    <t>m2</t>
  </si>
  <si>
    <t>1 d.1</t>
  </si>
  <si>
    <t>2 d.1</t>
  </si>
  <si>
    <t>ROBOTY PRZYGOTOWAWCZE i ROZBIORKOWE</t>
  </si>
  <si>
    <t>m</t>
  </si>
  <si>
    <t>Regulacja pionowa kratek ściekowych, nadbudowa wykonana betonem</t>
  </si>
  <si>
    <t>Regulacja pionowa studzienek rewizyjnych, nadbudowa wykonana betonem</t>
  </si>
  <si>
    <t>szt.</t>
  </si>
  <si>
    <t>PODBUDOWY</t>
  </si>
  <si>
    <t>NAWIERZCHNIE</t>
  </si>
  <si>
    <t>ELEMENTY ULIC</t>
  </si>
  <si>
    <t>ROBOTY WYKOŃCZENIOWE</t>
  </si>
  <si>
    <t>PRZEDMIAR ROBÓT</t>
  </si>
  <si>
    <t>Rozbiórka kamiennej nawierzchni ulicy i chodnika wraz z krawężnikiem do przełozenia (dostosowanie ist. rozwiązania do proj.  łuku).</t>
  </si>
  <si>
    <t>Wyznaczenie trasy i utworzenie punktów wysokościowych przy liniowych robotach ziemnych w terenie podgórskim lub górskim 0+000 - 0+211 wraz z dowiązaniem dosąsiadujących ulic (4m+16m).</t>
  </si>
  <si>
    <t>4 d.2</t>
  </si>
  <si>
    <t>ODWODNIENIE I SIECI</t>
  </si>
  <si>
    <t>5 d.3</t>
  </si>
  <si>
    <t>ROBOTY ZIEMNE i KORYTOWANIE</t>
  </si>
  <si>
    <t>3 d.2</t>
  </si>
  <si>
    <t>6 d.4</t>
  </si>
  <si>
    <t>7 d.4</t>
  </si>
  <si>
    <t>8 d.4</t>
  </si>
  <si>
    <t>9 d.4</t>
  </si>
  <si>
    <t>Wykonanie podbudowy z gruntu stabilizowanego cementem, gruntocement przygotowywany w wytwórni lub stabilizacja na miejscu  o wytrzymałości Rm 2,5 MPa, pielęgnacja podbudowy przez częściowe ułożenie następnej warstwy i polewanie wodą, grubość warstwy po zagęszczeniu zgodnie z projektem. Stabilizacja pod opaską przy cmentarzu i zjazdami:69+53,3m2 na gr. 15cm</t>
  </si>
  <si>
    <t>Wykonanie podbudowy z gruntu stabilizowanego cementem, gruntocement przygotowywany w wytwórni lub stabilizacja na miejscu  o wytrzymałości Rm 2,5 MPa, pielęgnacja podbudowy przez częściowe ułożenie następnej warstwy i polewanie wodą, grubość warstwy po zagęszczeniu zgodnie z projektem. Stabilizacja pod jezdnią  J:(211+4)m x (3,0+0,3+0,3)m + 80m2 na gr.20cm</t>
  </si>
  <si>
    <t>Koryto wykonywane mechanicznie na całej szerokości w gruntach kat. I-IV pod konstrukcję jezdni, chodnika i opasek.
J:(211+4)m x (3,0+0,3+0,3)m + 80m2 na gł.55cm
O. przy cmentarzu: 69m2 na gł 60cm
CH+O: (14,5+31,7+23,1+52,1+41,4+34,8+18,1+33,8+41,2+12,6+7,1)m2 na gł.50cm
W:8,1+2,0+22,1+7,0+14,1 na gł.60cm</t>
  </si>
  <si>
    <t>Wykonanie podbudowy pomocniczej z pospółki, grubość warstwy po zagęszczeniu 10 cm. Podbudowa pomocnicza pod opaskami i zjazdami :310,4</t>
  </si>
  <si>
    <t>Wykonanie podbudowy zasadniczej z kruszywa łamanego frakcji 0-31,5 mm, grubość warstwy po zagęszczeniu 20 cm. Podbudowa zsadnicza pod jezdnią, opaską przy cmentarzu i zjazdami: 854+69+53,3</t>
  </si>
  <si>
    <t>Wykonanie podbudowy z kruszywa łamanego frakcji 0-31,5 mm, grubość warstwy po zagęszczeniu 15 cm. Podbudowa zasadnicza pod opaskami i chodnikiem: 310,4</t>
  </si>
  <si>
    <t>10 d.5</t>
  </si>
  <si>
    <t>11 d.5</t>
  </si>
  <si>
    <t>12 d.5</t>
  </si>
  <si>
    <t xml:space="preserve"> Wykonanie nawierzchni jezdni z kostki kamiennej nieregularnej 9/11 na podsypce cementowo-piaskowej gr 5cm wraz z wypełnieniem spoin zaprawą cementową: (211+4)m x (3-0,2)m +80</t>
  </si>
  <si>
    <t>Wykonanie nawierzchni opasek, chodnika i zjazdów z kostki kamiennej nieregularnej 18/20 na podsypce cementowo-piaskowej gr 5cm wraz z wypełnieniem spoin zaprawą cementową. 69+310,4+53,3</t>
  </si>
  <si>
    <t>13 d.6</t>
  </si>
  <si>
    <t>Ustawienie krawężników kamiennych (staroużytecznych) o wymiarach ~15x30 cm wraz z wykonaniem ławy z oporem z betonu C8/10</t>
  </si>
  <si>
    <t>Wykonanie ścieku przykrawężnikowego jako elementu nawierzchni jezdni z kostki kamiennej nieregularnej 18/20 na podsypce cementowo-piaskowej gr 5cm wraz z wypełnieniem spoin zaprawą cementową szer.20cm: 207mb</t>
  </si>
  <si>
    <t>Wykonanie ławy betonowej zwykłej z betonu C8/10.
Ława pod ściekiem z kostki kamiennej 207x0,2x0,15=6,2m3
Ława pod kostką przy cmentarzu: 44,7x0,4x0,15=2,7m3
Opór (maltowanie) kostki skrajnej do 2/3 wysokości ~15x15cm -opaski i krawędze zjazdów:  (240+56,5)x 0,15x0,15=6,7m3</t>
  </si>
  <si>
    <t>14 d.6</t>
  </si>
  <si>
    <t xml:space="preserve">Wykonanie obsybki opaski  gruntem i humusem na szer. 50cm od zamaltowanej kostki kamiennej na długości skarpy </t>
  </si>
  <si>
    <t>15 d.7</t>
  </si>
  <si>
    <t>D-01.01.01</t>
  </si>
  <si>
    <t>D-01.02.03</t>
  </si>
  <si>
    <t>D-04.01.01</t>
  </si>
  <si>
    <t>D-04.05.01</t>
  </si>
  <si>
    <t xml:space="preserve">D-04.04.02 </t>
  </si>
  <si>
    <t>D-03.02.01</t>
  </si>
  <si>
    <t>D-05.03.01</t>
  </si>
  <si>
    <t xml:space="preserve">D-08.05.03 </t>
  </si>
  <si>
    <t xml:space="preserve">D-08.01.02 </t>
  </si>
  <si>
    <t xml:space="preserve">D-09.01.01 </t>
  </si>
  <si>
    <t>Projekt Budowlano- Wykonawczy  ul. Zakole we Wałbrzychu (dokumentacja uproszczona na zgłoszenie) w zakresie konstrukcji nawierzchni z zastosowaniem odwonienia powierzchniowego ” (działka nr 80, obręb ewidencyjny Szczawienko nr 1)</t>
  </si>
  <si>
    <t>PODATEK VAT ……………...%</t>
  </si>
  <si>
    <t xml:space="preserve">podpis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</si>
</sst>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"/>
    <numFmt numFmtId="165" formatCode="#,##0.00\ &quot;zł&quot;"/>
    <numFmt numFmtId="166" formatCode="0.000"/>
  </numFmts>
  <fonts count="44" x14ac:knownFonts="1">
    <font>
      <sz val="10"/>
      <name val="Arial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12" fillId="0" borderId="1" applyNumberFormat="0" applyFont="0" applyFill="0" applyBorder="0" applyAlignment="0" applyProtection="0">
      <alignment vertical="top"/>
    </xf>
    <xf numFmtId="9" fontId="12" fillId="0" borderId="1" applyFont="0" applyFill="0" applyBorder="0" applyAlignment="0" applyProtection="0"/>
    <xf numFmtId="0" fontId="12" fillId="0" borderId="1"/>
    <xf numFmtId="43" fontId="12" fillId="0" borderId="1" applyFont="0" applyFill="0" applyBorder="0" applyAlignment="0" applyProtection="0"/>
    <xf numFmtId="0" fontId="13" fillId="3" borderId="1" applyNumberFormat="0" applyBorder="0" applyAlignment="0" applyProtection="0"/>
    <xf numFmtId="0" fontId="13" fillId="4" borderId="1" applyNumberFormat="0" applyBorder="0" applyAlignment="0" applyProtection="0"/>
    <xf numFmtId="0" fontId="13" fillId="5" borderId="1" applyNumberFormat="0" applyBorder="0" applyAlignment="0" applyProtection="0"/>
    <xf numFmtId="0" fontId="13" fillId="6" borderId="1" applyNumberFormat="0" applyBorder="0" applyAlignment="0" applyProtection="0"/>
    <xf numFmtId="0" fontId="13" fillId="7" borderId="1" applyNumberFormat="0" applyBorder="0" applyAlignment="0" applyProtection="0"/>
    <xf numFmtId="0" fontId="13" fillId="8" borderId="1" applyNumberFormat="0" applyBorder="0" applyAlignment="0" applyProtection="0"/>
    <xf numFmtId="0" fontId="13" fillId="9" borderId="1" applyNumberFormat="0" applyBorder="0" applyAlignment="0" applyProtection="0"/>
    <xf numFmtId="0" fontId="13" fillId="10" borderId="1" applyNumberFormat="0" applyBorder="0" applyAlignment="0" applyProtection="0"/>
    <xf numFmtId="0" fontId="13" fillId="11" borderId="1" applyNumberFormat="0" applyBorder="0" applyAlignment="0" applyProtection="0"/>
    <xf numFmtId="0" fontId="13" fillId="6" borderId="1" applyNumberFormat="0" applyBorder="0" applyAlignment="0" applyProtection="0"/>
    <xf numFmtId="0" fontId="13" fillId="9" borderId="1" applyNumberFormat="0" applyBorder="0" applyAlignment="0" applyProtection="0"/>
    <xf numFmtId="0" fontId="13" fillId="12" borderId="1" applyNumberFormat="0" applyBorder="0" applyAlignment="0" applyProtection="0"/>
    <xf numFmtId="0" fontId="14" fillId="13" borderId="1" applyNumberFormat="0" applyBorder="0" applyAlignment="0" applyProtection="0"/>
    <xf numFmtId="0" fontId="14" fillId="10" borderId="1" applyNumberFormat="0" applyBorder="0" applyAlignment="0" applyProtection="0"/>
    <xf numFmtId="0" fontId="14" fillId="11" borderId="1" applyNumberFormat="0" applyBorder="0" applyAlignment="0" applyProtection="0"/>
    <xf numFmtId="0" fontId="14" fillId="14" borderId="1" applyNumberFormat="0" applyBorder="0" applyAlignment="0" applyProtection="0"/>
    <xf numFmtId="0" fontId="14" fillId="15" borderId="1" applyNumberFormat="0" applyBorder="0" applyAlignment="0" applyProtection="0"/>
    <xf numFmtId="0" fontId="14" fillId="16" borderId="1" applyNumberFormat="0" applyBorder="0" applyAlignment="0" applyProtection="0"/>
    <xf numFmtId="0" fontId="14" fillId="17" borderId="1" applyNumberFormat="0" applyBorder="0" applyAlignment="0" applyProtection="0"/>
    <xf numFmtId="0" fontId="14" fillId="18" borderId="1" applyNumberFormat="0" applyBorder="0" applyAlignment="0" applyProtection="0"/>
    <xf numFmtId="0" fontId="14" fillId="19" borderId="1" applyNumberFormat="0" applyBorder="0" applyAlignment="0" applyProtection="0"/>
    <xf numFmtId="0" fontId="14" fillId="14" borderId="1" applyNumberFormat="0" applyBorder="0" applyAlignment="0" applyProtection="0"/>
    <xf numFmtId="0" fontId="14" fillId="15" borderId="1" applyNumberFormat="0" applyBorder="0" applyAlignment="0" applyProtection="0"/>
    <xf numFmtId="0" fontId="14" fillId="20" borderId="1" applyNumberFormat="0" applyBorder="0" applyAlignment="0" applyProtection="0"/>
    <xf numFmtId="0" fontId="15" fillId="21" borderId="4" applyNumberFormat="0" applyAlignment="0" applyProtection="0"/>
    <xf numFmtId="0" fontId="16" fillId="21" borderId="5" applyNumberFormat="0" applyAlignment="0" applyProtection="0"/>
    <xf numFmtId="0" fontId="17" fillId="8" borderId="5" applyNumberFormat="0" applyAlignment="0" applyProtection="0"/>
    <xf numFmtId="0" fontId="18" fillId="0" borderId="6" applyNumberFormat="0" applyFill="0" applyAlignment="0" applyProtection="0"/>
    <xf numFmtId="0" fontId="19" fillId="0" borderId="1" applyNumberFormat="0" applyFill="0" applyBorder="0" applyAlignment="0" applyProtection="0"/>
    <xf numFmtId="0" fontId="20" fillId="5" borderId="1" applyNumberFormat="0" applyBorder="0" applyAlignment="0" applyProtection="0"/>
    <xf numFmtId="0" fontId="21" fillId="22" borderId="1" applyNumberFormat="0" applyBorder="0" applyAlignment="0" applyProtection="0"/>
    <xf numFmtId="0" fontId="12" fillId="0" borderId="1" applyNumberFormat="0" applyFont="0" applyFill="0" applyBorder="0" applyAlignment="0" applyProtection="0">
      <alignment vertical="top"/>
    </xf>
    <xf numFmtId="0" fontId="12" fillId="23" borderId="7" applyNumberFormat="0" applyFont="0" applyAlignment="0" applyProtection="0"/>
    <xf numFmtId="0" fontId="22" fillId="4" borderId="1" applyNumberFormat="0" applyBorder="0" applyAlignment="0" applyProtection="0"/>
    <xf numFmtId="0" fontId="23" fillId="0" borderId="1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1" applyNumberFormat="0" applyFill="0" applyBorder="0" applyAlignment="0" applyProtection="0"/>
    <xf numFmtId="0" fontId="29" fillId="24" borderId="12" applyNumberFormat="0" applyAlignment="0" applyProtection="0"/>
    <xf numFmtId="0" fontId="30" fillId="0" borderId="1"/>
    <xf numFmtId="0" fontId="31" fillId="0" borderId="1"/>
    <xf numFmtId="0" fontId="33" fillId="0" borderId="1"/>
    <xf numFmtId="0" fontId="34" fillId="0" borderId="1"/>
    <xf numFmtId="0" fontId="35" fillId="0" borderId="1"/>
    <xf numFmtId="0" fontId="36" fillId="0" borderId="1"/>
    <xf numFmtId="0" fontId="37" fillId="0" borderId="1"/>
    <xf numFmtId="0" fontId="1" fillId="0" borderId="1"/>
    <xf numFmtId="0" fontId="37" fillId="0" borderId="1"/>
    <xf numFmtId="0" fontId="37" fillId="0" borderId="1"/>
    <xf numFmtId="0" fontId="37" fillId="0" borderId="1"/>
    <xf numFmtId="0" fontId="37" fillId="0" borderId="1"/>
    <xf numFmtId="0" fontId="38" fillId="0" borderId="1"/>
    <xf numFmtId="0" fontId="12" fillId="0" borderId="1"/>
    <xf numFmtId="9" fontId="40" fillId="0" borderId="1" applyFont="0" applyFill="0" applyBorder="0" applyAlignment="0" applyProtection="0"/>
    <xf numFmtId="0" fontId="12" fillId="0" borderId="1"/>
    <xf numFmtId="0" fontId="12" fillId="0" borderId="1"/>
    <xf numFmtId="0" fontId="41" fillId="0" borderId="1"/>
    <xf numFmtId="9" fontId="12" fillId="0" borderId="1" applyFont="0" applyFill="0" applyBorder="0" applyAlignment="0" applyProtection="0"/>
    <xf numFmtId="9" fontId="41" fillId="0" borderId="1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4" fontId="4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10" fontId="0" fillId="0" borderId="0" xfId="0" applyNumberFormat="1"/>
    <xf numFmtId="4" fontId="0" fillId="0" borderId="0" xfId="0" applyNumberFormat="1"/>
    <xf numFmtId="0" fontId="12" fillId="0" borderId="0" xfId="0" applyFont="1" applyAlignment="1">
      <alignment horizontal="center"/>
    </xf>
    <xf numFmtId="0" fontId="12" fillId="0" borderId="0" xfId="0" applyFont="1"/>
    <xf numFmtId="4" fontId="10" fillId="0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165" fontId="8" fillId="2" borderId="0" xfId="0" applyNumberFormat="1" applyFont="1" applyFill="1"/>
    <xf numFmtId="10" fontId="8" fillId="2" borderId="0" xfId="0" applyNumberFormat="1" applyFont="1" applyFill="1"/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/>
    <xf numFmtId="0" fontId="6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166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8" fillId="0" borderId="13" xfId="0" applyFont="1" applyBorder="1" applyAlignment="1"/>
    <xf numFmtId="0" fontId="8" fillId="0" borderId="3" xfId="0" applyFont="1" applyBorder="1" applyAlignment="1"/>
    <xf numFmtId="166" fontId="8" fillId="0" borderId="14" xfId="0" applyNumberFormat="1" applyFont="1" applyBorder="1" applyAlignment="1"/>
    <xf numFmtId="166" fontId="10" fillId="0" borderId="2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2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" fontId="3" fillId="0" borderId="2" xfId="0" applyNumberFormat="1" applyFont="1" applyBorder="1" applyAlignment="1">
      <alignment horizontal="center" vertical="top" wrapText="1"/>
    </xf>
  </cellXfs>
  <cellStyles count="67">
    <cellStyle name="20% - Akzent1" xfId="5"/>
    <cellStyle name="20% - Akzent2" xfId="6"/>
    <cellStyle name="20% - Akzent3" xfId="7"/>
    <cellStyle name="20% - Akzent4" xfId="8"/>
    <cellStyle name="20% - Akzent5" xfId="9"/>
    <cellStyle name="20% - Akzent6" xfId="10"/>
    <cellStyle name="40% - Akzent1" xfId="11"/>
    <cellStyle name="40% - Akzent2" xfId="12"/>
    <cellStyle name="40% - Akzent3" xfId="13"/>
    <cellStyle name="40% - Akzent4" xfId="14"/>
    <cellStyle name="40% - Akzent5" xfId="15"/>
    <cellStyle name="40% - Akzent6" xfId="16"/>
    <cellStyle name="60% - Akzent1" xfId="17"/>
    <cellStyle name="60% - Akzent2" xfId="18"/>
    <cellStyle name="60% - Akzent3" xfId="19"/>
    <cellStyle name="60% - Akzent4" xfId="20"/>
    <cellStyle name="60% - Akzent5" xfId="21"/>
    <cellStyle name="60% - Akzent6" xfId="22"/>
    <cellStyle name="Akzent1" xfId="23"/>
    <cellStyle name="Akzent2" xfId="24"/>
    <cellStyle name="Akzent3" xfId="25"/>
    <cellStyle name="Akzent4" xfId="26"/>
    <cellStyle name="Akzent5" xfId="27"/>
    <cellStyle name="Akzent6" xfId="28"/>
    <cellStyle name="Ausgabe" xfId="29"/>
    <cellStyle name="Berechnung" xfId="30"/>
    <cellStyle name="Dziesiętny 2" xfId="4"/>
    <cellStyle name="Eingabe" xfId="31"/>
    <cellStyle name="Ergebnis" xfId="32"/>
    <cellStyle name="Erklärender Text" xfId="33"/>
    <cellStyle name="Gut" xfId="34"/>
    <cellStyle name="Neutral" xfId="35"/>
    <cellStyle name="Normal 2" xfId="62"/>
    <cellStyle name="Normal 2 2" xfId="63"/>
    <cellStyle name="Normalny" xfId="0" builtinId="0"/>
    <cellStyle name="Normalny 10" xfId="53"/>
    <cellStyle name="Normalny 11" xfId="54"/>
    <cellStyle name="Normalny 12" xfId="55"/>
    <cellStyle name="Normalny 13" xfId="57"/>
    <cellStyle name="Normalny 14" xfId="58"/>
    <cellStyle name="Normalny 15" xfId="59"/>
    <cellStyle name="Normalny 2" xfId="3"/>
    <cellStyle name="Normalny 2 2" xfId="56"/>
    <cellStyle name="Normalny 2 3" xfId="64"/>
    <cellStyle name="Normalny 3" xfId="47"/>
    <cellStyle name="Normalny 3 2" xfId="60"/>
    <cellStyle name="Normalny 4" xfId="36"/>
    <cellStyle name="Normalny 5" xfId="48"/>
    <cellStyle name="Normalny 5 2" xfId="1"/>
    <cellStyle name="Normalny 6" xfId="49"/>
    <cellStyle name="Normalny 7" xfId="50"/>
    <cellStyle name="Normalny 8" xfId="51"/>
    <cellStyle name="Normalny 9" xfId="52"/>
    <cellStyle name="Notiz" xfId="37"/>
    <cellStyle name="Percent 2" xfId="65"/>
    <cellStyle name="Procentowy 2" xfId="2"/>
    <cellStyle name="Procentowy 29" xfId="66"/>
    <cellStyle name="Procentowy 3" xfId="61"/>
    <cellStyle name="Schlecht" xfId="38"/>
    <cellStyle name="Überschrift" xfId="39"/>
    <cellStyle name="Überschrift 1" xfId="40"/>
    <cellStyle name="Überschrift 2" xfId="41"/>
    <cellStyle name="Überschrift 3" xfId="42"/>
    <cellStyle name="Überschrift 4" xfId="43"/>
    <cellStyle name="Verknüpfte Zelle" xfId="44"/>
    <cellStyle name="Warnender Text" xfId="45"/>
    <cellStyle name="Zelle überprüfen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CHA~1/AppData/Local/Temp/notes8BADCE/kosztorys_ofertowy%20v%201%20soko&#322;ows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a ofertowa"/>
      <sheetName val="Koszty ogólne"/>
      <sheetName val="Kosztorys"/>
      <sheetName val="Roboty bitumiczne"/>
    </sheetNames>
    <sheetDataSet>
      <sheetData sheetId="0"/>
      <sheetData sheetId="1">
        <row r="35">
          <cell r="G35">
            <v>19052.697538613749</v>
          </cell>
        </row>
      </sheetData>
      <sheetData sheetId="2">
        <row r="5">
          <cell r="D5" t="str">
            <v>Przygotowanie terenu pod budowę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1"/>
  <sheetViews>
    <sheetView tabSelected="1" view="pageBreakPreview" zoomScale="85" zoomScaleNormal="100" zoomScaleSheetLayoutView="85" workbookViewId="0">
      <pane xSplit="22635" topLeftCell="O1"/>
      <selection activeCell="K16" sqref="K16"/>
      <selection pane="topRight" activeCell="P3" sqref="P3"/>
    </sheetView>
  </sheetViews>
  <sheetFormatPr defaultRowHeight="12.75" x14ac:dyDescent="0.2"/>
  <cols>
    <col min="1" max="1" width="9.5703125" style="14" customWidth="1"/>
    <col min="2" max="2" width="15.140625" style="71" customWidth="1"/>
    <col min="3" max="3" width="62.85546875" customWidth="1"/>
    <col min="4" max="4" width="8.7109375" customWidth="1"/>
    <col min="5" max="5" width="10.7109375" style="27" hidden="1" customWidth="1"/>
    <col min="6" max="6" width="15" style="28" hidden="1" customWidth="1"/>
    <col min="7" max="7" width="11" style="50" customWidth="1"/>
    <col min="8" max="8" width="10.85546875" customWidth="1"/>
    <col min="9" max="9" width="15.85546875" style="8" customWidth="1"/>
    <col min="10" max="10" width="8.85546875" style="40"/>
    <col min="11" max="11" width="12.140625" style="40" customWidth="1"/>
    <col min="12" max="44" width="8.85546875" style="40"/>
  </cols>
  <sheetData>
    <row r="1" spans="1:44" ht="18.75" x14ac:dyDescent="0.2">
      <c r="A1"/>
      <c r="B1" s="72" t="s">
        <v>26</v>
      </c>
      <c r="C1" s="72"/>
      <c r="D1" s="72"/>
      <c r="E1" s="72"/>
      <c r="F1" s="72"/>
      <c r="G1" s="72"/>
      <c r="H1" s="72"/>
      <c r="I1" s="72"/>
    </row>
    <row r="2" spans="1:44" s="1" customFormat="1" ht="57.6" customHeight="1" x14ac:dyDescent="0.2">
      <c r="B2" s="72" t="s">
        <v>66</v>
      </c>
      <c r="C2" s="72"/>
      <c r="D2" s="72"/>
      <c r="E2" s="72"/>
      <c r="F2" s="72"/>
      <c r="G2" s="72"/>
      <c r="H2" s="72"/>
      <c r="I2" s="72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</row>
    <row r="3" spans="1:44" s="1" customFormat="1" ht="26.45" customHeight="1" x14ac:dyDescent="0.2">
      <c r="A3" s="3" t="s">
        <v>6</v>
      </c>
      <c r="B3" s="3" t="s">
        <v>9</v>
      </c>
      <c r="C3" s="4" t="s">
        <v>0</v>
      </c>
      <c r="D3" s="4" t="s">
        <v>1</v>
      </c>
      <c r="E3" s="23" t="s">
        <v>11</v>
      </c>
      <c r="F3" s="24" t="s">
        <v>10</v>
      </c>
      <c r="G3" s="47" t="s">
        <v>2</v>
      </c>
      <c r="H3" s="5" t="s">
        <v>3</v>
      </c>
      <c r="I3" s="5" t="s">
        <v>4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</row>
    <row r="4" spans="1:44" s="6" customFormat="1" ht="21" customHeight="1" x14ac:dyDescent="0.2">
      <c r="A4" s="7">
        <v>1</v>
      </c>
      <c r="B4" s="7">
        <v>2</v>
      </c>
      <c r="C4" s="7">
        <v>3</v>
      </c>
      <c r="D4" s="7">
        <v>4</v>
      </c>
      <c r="E4" s="25">
        <v>5</v>
      </c>
      <c r="F4" s="26">
        <v>7</v>
      </c>
      <c r="G4" s="7">
        <v>5</v>
      </c>
      <c r="H4" s="15">
        <v>6</v>
      </c>
      <c r="I4" s="15">
        <v>7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4" s="54" customFormat="1" ht="14.45" customHeight="1" x14ac:dyDescent="0.2">
      <c r="A5" s="51" t="s">
        <v>12</v>
      </c>
      <c r="B5" s="51"/>
      <c r="C5" s="55" t="s">
        <v>17</v>
      </c>
      <c r="D5" s="56"/>
      <c r="E5" s="56"/>
      <c r="F5" s="56"/>
      <c r="G5" s="57"/>
      <c r="H5" s="52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</row>
    <row r="6" spans="1:44" s="12" customFormat="1" ht="36" x14ac:dyDescent="0.2">
      <c r="A6" s="13" t="s">
        <v>15</v>
      </c>
      <c r="B6" s="13" t="s">
        <v>56</v>
      </c>
      <c r="C6" s="9" t="s">
        <v>28</v>
      </c>
      <c r="D6" s="10" t="s">
        <v>5</v>
      </c>
      <c r="E6" s="10"/>
      <c r="F6" s="11"/>
      <c r="G6" s="58">
        <v>0.23100000000000001</v>
      </c>
      <c r="H6" s="22"/>
      <c r="I6" s="2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s="12" customFormat="1" ht="24" x14ac:dyDescent="0.2">
      <c r="A7" s="13" t="s">
        <v>16</v>
      </c>
      <c r="B7" s="13" t="s">
        <v>57</v>
      </c>
      <c r="C7" s="9" t="s">
        <v>27</v>
      </c>
      <c r="D7" s="10" t="s">
        <v>14</v>
      </c>
      <c r="E7" s="10"/>
      <c r="F7" s="11"/>
      <c r="G7" s="58">
        <v>5.5</v>
      </c>
      <c r="H7" s="22"/>
      <c r="I7" s="2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s="66" customFormat="1" ht="12" x14ac:dyDescent="0.2">
      <c r="A8" s="60"/>
      <c r="B8" s="60"/>
      <c r="C8" s="61"/>
      <c r="D8" s="62"/>
      <c r="E8" s="62"/>
      <c r="F8" s="63"/>
      <c r="G8" s="64"/>
      <c r="H8" s="2"/>
      <c r="I8" s="2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spans="1:44" s="54" customFormat="1" ht="14.45" customHeight="1" x14ac:dyDescent="0.2">
      <c r="A9" s="51">
        <v>2</v>
      </c>
      <c r="B9" s="51"/>
      <c r="C9" s="55" t="s">
        <v>30</v>
      </c>
      <c r="D9" s="56"/>
      <c r="E9" s="56"/>
      <c r="F9" s="56"/>
      <c r="G9" s="57"/>
      <c r="H9" s="52"/>
      <c r="I9" s="5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</row>
    <row r="10" spans="1:44" s="12" customFormat="1" ht="26.45" customHeight="1" x14ac:dyDescent="0.2">
      <c r="A10" s="13" t="s">
        <v>33</v>
      </c>
      <c r="B10" s="13" t="s">
        <v>61</v>
      </c>
      <c r="C10" s="9" t="s">
        <v>19</v>
      </c>
      <c r="D10" s="10" t="s">
        <v>21</v>
      </c>
      <c r="E10" s="10"/>
      <c r="F10" s="11"/>
      <c r="G10" s="58">
        <v>1</v>
      </c>
      <c r="H10" s="22"/>
      <c r="I10" s="2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s="12" customFormat="1" ht="28.9" customHeight="1" x14ac:dyDescent="0.2">
      <c r="A11" s="13" t="s">
        <v>29</v>
      </c>
      <c r="B11" s="13" t="s">
        <v>61</v>
      </c>
      <c r="C11" s="9" t="s">
        <v>20</v>
      </c>
      <c r="D11" s="10" t="s">
        <v>21</v>
      </c>
      <c r="E11" s="10"/>
      <c r="F11" s="11"/>
      <c r="G11" s="58">
        <v>2</v>
      </c>
      <c r="H11" s="22"/>
      <c r="I11" s="22"/>
      <c r="J11" s="43"/>
      <c r="K11" s="65"/>
      <c r="L11" s="65"/>
      <c r="M11" s="65"/>
      <c r="O11" s="65"/>
      <c r="P11" s="65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s="12" customFormat="1" x14ac:dyDescent="0.2">
      <c r="A12" s="51">
        <v>3</v>
      </c>
      <c r="B12" s="51"/>
      <c r="C12" s="55" t="s">
        <v>32</v>
      </c>
      <c r="D12" s="56"/>
      <c r="E12" s="56"/>
      <c r="F12" s="56"/>
      <c r="G12" s="57"/>
      <c r="H12" s="52"/>
      <c r="I12" s="52"/>
      <c r="J12" s="43"/>
      <c r="K12" s="65"/>
      <c r="L12" s="65"/>
      <c r="M12" s="65"/>
      <c r="N12" s="69"/>
      <c r="O12" s="65"/>
      <c r="P12" s="65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s="12" customFormat="1" ht="84" x14ac:dyDescent="0.2">
      <c r="A13" s="13" t="s">
        <v>31</v>
      </c>
      <c r="B13" s="13" t="s">
        <v>58</v>
      </c>
      <c r="C13" s="9" t="s">
        <v>40</v>
      </c>
      <c r="D13" s="10" t="s">
        <v>13</v>
      </c>
      <c r="E13" s="10"/>
      <c r="F13" s="11"/>
      <c r="G13" s="58">
        <f>O14+O15+O16+O17</f>
        <v>0</v>
      </c>
      <c r="H13" s="22"/>
      <c r="I13" s="22"/>
      <c r="J13" s="43"/>
      <c r="K13" s="65"/>
      <c r="L13" s="65"/>
      <c r="M13" s="65"/>
      <c r="N13" s="70"/>
      <c r="O13" s="65"/>
      <c r="P13" s="65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s="66" customFormat="1" x14ac:dyDescent="0.2">
      <c r="A14" s="60"/>
      <c r="B14" s="60"/>
      <c r="C14" s="61"/>
      <c r="D14" s="62"/>
      <c r="E14" s="62"/>
      <c r="F14" s="63"/>
      <c r="G14" s="64"/>
      <c r="H14" s="2"/>
      <c r="I14" s="2"/>
      <c r="J14" s="65"/>
      <c r="K14" s="65"/>
      <c r="L14" s="65"/>
      <c r="M14" s="53"/>
      <c r="N14" s="53"/>
      <c r="O14" s="53"/>
      <c r="P14" s="53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  <row r="15" spans="1:44" s="54" customFormat="1" ht="14.45" customHeight="1" x14ac:dyDescent="0.2">
      <c r="A15" s="51">
        <v>4</v>
      </c>
      <c r="B15" s="51"/>
      <c r="C15" s="55" t="s">
        <v>22</v>
      </c>
      <c r="D15" s="56"/>
      <c r="E15" s="56"/>
      <c r="F15" s="56"/>
      <c r="G15" s="57"/>
      <c r="H15" s="52"/>
      <c r="I15" s="52"/>
      <c r="J15" s="65"/>
      <c r="M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</row>
    <row r="16" spans="1:44" s="12" customFormat="1" ht="72" x14ac:dyDescent="0.2">
      <c r="A16" s="13" t="s">
        <v>34</v>
      </c>
      <c r="B16" s="13" t="s">
        <v>59</v>
      </c>
      <c r="C16" s="9" t="s">
        <v>39</v>
      </c>
      <c r="D16" s="10" t="s">
        <v>14</v>
      </c>
      <c r="E16" s="10"/>
      <c r="F16" s="11"/>
      <c r="G16" s="58">
        <v>854</v>
      </c>
      <c r="H16" s="22"/>
      <c r="I16" s="22"/>
      <c r="J16" s="43"/>
      <c r="K16" s="53"/>
      <c r="L16" s="53"/>
      <c r="M16" s="53"/>
      <c r="N16" s="53"/>
      <c r="O16" s="53"/>
      <c r="P16" s="67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s="12" customFormat="1" ht="72" x14ac:dyDescent="0.2">
      <c r="A17" s="13" t="s">
        <v>35</v>
      </c>
      <c r="B17" s="13" t="s">
        <v>59</v>
      </c>
      <c r="C17" s="9" t="s">
        <v>38</v>
      </c>
      <c r="D17" s="10" t="s">
        <v>14</v>
      </c>
      <c r="E17" s="10"/>
      <c r="F17" s="11"/>
      <c r="G17" s="58">
        <f>69+53.3</f>
        <v>122.3</v>
      </c>
      <c r="H17" s="22"/>
      <c r="I17" s="22"/>
      <c r="J17" s="43"/>
      <c r="K17" s="67"/>
      <c r="L17" s="53"/>
      <c r="M17" s="67"/>
      <c r="N17" s="53"/>
      <c r="O17" s="68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1:44" s="12" customFormat="1" ht="36" x14ac:dyDescent="0.2">
      <c r="A18" s="13" t="s">
        <v>36</v>
      </c>
      <c r="B18" s="13" t="s">
        <v>60</v>
      </c>
      <c r="C18" s="9" t="s">
        <v>42</v>
      </c>
      <c r="D18" s="10" t="s">
        <v>14</v>
      </c>
      <c r="E18" s="10"/>
      <c r="F18" s="11"/>
      <c r="G18" s="58">
        <f>854+69+53.3</f>
        <v>976.3</v>
      </c>
      <c r="H18" s="22"/>
      <c r="I18" s="2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 s="12" customFormat="1" ht="36" x14ac:dyDescent="0.2">
      <c r="A19" s="13" t="s">
        <v>37</v>
      </c>
      <c r="B19" s="13" t="s">
        <v>60</v>
      </c>
      <c r="C19" s="9" t="s">
        <v>41</v>
      </c>
      <c r="D19" s="10" t="s">
        <v>14</v>
      </c>
      <c r="E19" s="10"/>
      <c r="F19" s="11"/>
      <c r="G19" s="58">
        <v>310.39999999999998</v>
      </c>
      <c r="H19" s="22"/>
      <c r="I19" s="2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s="12" customFormat="1" ht="36" x14ac:dyDescent="0.2">
      <c r="A20" s="13"/>
      <c r="B20" s="13" t="s">
        <v>60</v>
      </c>
      <c r="C20" s="9" t="s">
        <v>43</v>
      </c>
      <c r="D20" s="10" t="s">
        <v>14</v>
      </c>
      <c r="E20" s="10"/>
      <c r="F20" s="11"/>
      <c r="G20" s="58">
        <v>310.39999999999998</v>
      </c>
      <c r="H20" s="22"/>
      <c r="I20" s="2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1:44" s="66" customFormat="1" ht="12" x14ac:dyDescent="0.2">
      <c r="A21" s="60"/>
      <c r="B21" s="60"/>
      <c r="C21" s="61"/>
      <c r="D21" s="62"/>
      <c r="E21" s="62"/>
      <c r="F21" s="63"/>
      <c r="G21" s="64"/>
      <c r="H21" s="2"/>
      <c r="I21" s="2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</row>
    <row r="22" spans="1:44" s="54" customFormat="1" ht="14.45" customHeight="1" x14ac:dyDescent="0.2">
      <c r="A22" s="51">
        <v>5</v>
      </c>
      <c r="B22" s="51"/>
      <c r="C22" s="55" t="s">
        <v>23</v>
      </c>
      <c r="D22" s="56"/>
      <c r="E22" s="56"/>
      <c r="F22" s="56"/>
      <c r="G22" s="57"/>
      <c r="H22" s="52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</row>
    <row r="23" spans="1:44" s="12" customFormat="1" ht="36" x14ac:dyDescent="0.2">
      <c r="A23" s="13" t="s">
        <v>44</v>
      </c>
      <c r="B23" s="13" t="s">
        <v>63</v>
      </c>
      <c r="C23" s="9" t="s">
        <v>51</v>
      </c>
      <c r="D23" s="10" t="s">
        <v>14</v>
      </c>
      <c r="E23" s="10"/>
      <c r="F23" s="11"/>
      <c r="G23" s="58">
        <f>(13.5+3.4+5.2+14.4+15.9+5+20.4+35.4+5+10.4+30+5.6+34.9+1.7+6.2)*0.2</f>
        <v>41.4</v>
      </c>
      <c r="H23" s="22"/>
      <c r="I23" s="2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s="12" customFormat="1" ht="36" x14ac:dyDescent="0.2">
      <c r="A24" s="13" t="s">
        <v>45</v>
      </c>
      <c r="B24" s="13" t="s">
        <v>62</v>
      </c>
      <c r="C24" s="9" t="s">
        <v>47</v>
      </c>
      <c r="D24" s="10" t="s">
        <v>14</v>
      </c>
      <c r="E24" s="10"/>
      <c r="F24" s="11"/>
      <c r="G24" s="58">
        <f>215*2.8+80</f>
        <v>682</v>
      </c>
      <c r="H24" s="22"/>
      <c r="I24" s="22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</row>
    <row r="25" spans="1:44" s="12" customFormat="1" ht="36" x14ac:dyDescent="0.2">
      <c r="A25" s="13" t="s">
        <v>46</v>
      </c>
      <c r="B25" s="13" t="s">
        <v>62</v>
      </c>
      <c r="C25" s="9" t="s">
        <v>48</v>
      </c>
      <c r="D25" s="10" t="s">
        <v>14</v>
      </c>
      <c r="E25" s="10"/>
      <c r="F25" s="11"/>
      <c r="G25" s="58">
        <f xml:space="preserve"> 69+310.4+53.3</f>
        <v>432.7</v>
      </c>
      <c r="H25" s="22"/>
      <c r="I25" s="2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</row>
    <row r="26" spans="1:44" s="66" customFormat="1" ht="12" x14ac:dyDescent="0.2">
      <c r="A26" s="60"/>
      <c r="B26" s="60"/>
      <c r="C26" s="61"/>
      <c r="D26" s="62"/>
      <c r="E26" s="62"/>
      <c r="F26" s="63"/>
      <c r="G26" s="64"/>
      <c r="H26" s="2"/>
      <c r="I26" s="2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</row>
    <row r="27" spans="1:44" s="54" customFormat="1" ht="14.45" customHeight="1" x14ac:dyDescent="0.2">
      <c r="A27" s="51">
        <v>6</v>
      </c>
      <c r="B27" s="51"/>
      <c r="C27" s="55" t="s">
        <v>24</v>
      </c>
      <c r="D27" s="56"/>
      <c r="E27" s="56"/>
      <c r="F27" s="56"/>
      <c r="G27" s="57"/>
      <c r="H27" s="52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</row>
    <row r="28" spans="1:44" s="12" customFormat="1" ht="24" x14ac:dyDescent="0.2">
      <c r="A28" s="13" t="s">
        <v>49</v>
      </c>
      <c r="B28" s="13" t="s">
        <v>64</v>
      </c>
      <c r="C28" s="9" t="s">
        <v>50</v>
      </c>
      <c r="D28" s="10" t="s">
        <v>18</v>
      </c>
      <c r="E28" s="10"/>
      <c r="F28" s="11"/>
      <c r="G28" s="58">
        <f>4.1+5.2+10.4+13.2+2+5.2+14.4+15.9+5+20.5+35.4+5+10.4+30+5.6+34.9+2+7.8+5.6+3.2+3.9+26.6+5.9+1.7+11.1+17.2+34.7+5+10.4+40.7+22.4+23.4+0.2</f>
        <v>439</v>
      </c>
      <c r="H28" s="22"/>
      <c r="I28" s="2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</row>
    <row r="29" spans="1:44" s="12" customFormat="1" ht="60" x14ac:dyDescent="0.2">
      <c r="A29" s="13" t="s">
        <v>53</v>
      </c>
      <c r="B29" s="13" t="s">
        <v>64</v>
      </c>
      <c r="C29" s="9" t="s">
        <v>52</v>
      </c>
      <c r="D29" s="10" t="s">
        <v>13</v>
      </c>
      <c r="E29" s="10"/>
      <c r="F29" s="11"/>
      <c r="G29" s="58">
        <f>6.2+2.7+6.7</f>
        <v>15.6</v>
      </c>
      <c r="H29" s="22"/>
      <c r="I29" s="2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</row>
    <row r="30" spans="1:44" s="66" customFormat="1" ht="12" x14ac:dyDescent="0.2">
      <c r="A30" s="60"/>
      <c r="B30" s="60"/>
      <c r="C30" s="61"/>
      <c r="D30" s="62"/>
      <c r="E30" s="62"/>
      <c r="F30" s="63"/>
      <c r="G30" s="64"/>
      <c r="H30" s="2"/>
      <c r="I30" s="2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</row>
    <row r="31" spans="1:44" s="54" customFormat="1" ht="14.45" customHeight="1" x14ac:dyDescent="0.2">
      <c r="A31" s="51">
        <v>7</v>
      </c>
      <c r="B31" s="51"/>
      <c r="C31" s="55" t="s">
        <v>25</v>
      </c>
      <c r="D31" s="56"/>
      <c r="E31" s="56"/>
      <c r="F31" s="56"/>
      <c r="G31" s="57"/>
      <c r="H31" s="52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</row>
    <row r="32" spans="1:44" s="12" customFormat="1" ht="24" x14ac:dyDescent="0.2">
      <c r="A32" s="13" t="s">
        <v>55</v>
      </c>
      <c r="B32" s="13" t="s">
        <v>65</v>
      </c>
      <c r="C32" s="9" t="s">
        <v>54</v>
      </c>
      <c r="D32" s="10" t="s">
        <v>18</v>
      </c>
      <c r="E32" s="10"/>
      <c r="F32" s="11"/>
      <c r="G32" s="58">
        <f>81-13.5</f>
        <v>67.5</v>
      </c>
      <c r="H32" s="22"/>
      <c r="I32" s="2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</row>
    <row r="33" spans="1:44" s="12" customFormat="1" ht="12" x14ac:dyDescent="0.2">
      <c r="A33" s="13"/>
      <c r="B33" s="13"/>
      <c r="C33" s="9"/>
      <c r="D33" s="10"/>
      <c r="E33" s="10"/>
      <c r="F33" s="11"/>
      <c r="G33" s="58"/>
      <c r="H33" s="22"/>
      <c r="I33" s="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44" s="12" customFormat="1" ht="13.9" customHeight="1" x14ac:dyDescent="0.2">
      <c r="A34" s="13"/>
      <c r="B34" s="13"/>
      <c r="C34" s="38" t="s">
        <v>8</v>
      </c>
      <c r="D34" s="38"/>
      <c r="E34" s="39"/>
      <c r="F34" s="45" t="e">
        <f>#REF!+#REF!+#REF!+#REF!+#REF!+#REF!+#REF!+#REF!+#REF!+#REF!+#REF!</f>
        <v>#REF!</v>
      </c>
      <c r="G34" s="48"/>
      <c r="H34" s="11"/>
      <c r="I34" s="45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1:44" s="12" customFormat="1" ht="13.9" customHeight="1" x14ac:dyDescent="0.2">
      <c r="A35" s="44"/>
      <c r="B35" s="44"/>
      <c r="C35" s="34" t="s">
        <v>67</v>
      </c>
      <c r="D35" s="34"/>
      <c r="E35" s="35"/>
      <c r="F35" s="36" t="e">
        <f>0.23*F34</f>
        <v>#REF!</v>
      </c>
      <c r="G35" s="49"/>
      <c r="H35" s="37"/>
      <c r="I35" s="46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s="12" customFormat="1" ht="19.149999999999999" customHeight="1" x14ac:dyDescent="0.2">
      <c r="A36" s="44"/>
      <c r="B36" s="44"/>
      <c r="C36" s="34" t="s">
        <v>7</v>
      </c>
      <c r="D36" s="34"/>
      <c r="E36" s="35"/>
      <c r="F36" s="36" t="e">
        <f>F34+F35</f>
        <v>#REF!</v>
      </c>
      <c r="G36" s="49"/>
      <c r="H36" s="37"/>
      <c r="I36" s="46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1:44" x14ac:dyDescent="0.2">
      <c r="C37" s="34" t="s">
        <v>68</v>
      </c>
      <c r="F37" s="29"/>
      <c r="I37" s="16"/>
    </row>
    <row r="38" spans="1:44" x14ac:dyDescent="0.2">
      <c r="C38" s="21"/>
      <c r="F38" s="29"/>
      <c r="I38" s="16"/>
    </row>
    <row r="39" spans="1:44" x14ac:dyDescent="0.2">
      <c r="C39" s="21"/>
      <c r="F39" s="29"/>
      <c r="I39" s="16"/>
    </row>
    <row r="40" spans="1:44" x14ac:dyDescent="0.2">
      <c r="C40" s="21"/>
      <c r="D40" s="59"/>
      <c r="F40" s="32"/>
      <c r="I40" s="16"/>
    </row>
    <row r="41" spans="1:44" x14ac:dyDescent="0.2">
      <c r="C41" s="21"/>
      <c r="D41" s="21"/>
      <c r="F41" s="33"/>
      <c r="I41" s="16"/>
    </row>
    <row r="42" spans="1:44" x14ac:dyDescent="0.2">
      <c r="C42" s="21"/>
      <c r="F42" s="29"/>
      <c r="I42" s="16"/>
    </row>
    <row r="43" spans="1:44" x14ac:dyDescent="0.2">
      <c r="C43" s="21"/>
      <c r="F43" s="30"/>
      <c r="I43" s="17"/>
    </row>
    <row r="44" spans="1:44" x14ac:dyDescent="0.2">
      <c r="F44" s="30"/>
      <c r="I44" s="17"/>
    </row>
    <row r="45" spans="1:44" x14ac:dyDescent="0.2">
      <c r="F45" s="30"/>
      <c r="I45" s="17"/>
    </row>
    <row r="46" spans="1:44" x14ac:dyDescent="0.2">
      <c r="F46" s="31"/>
      <c r="I46" s="17"/>
    </row>
    <row r="47" spans="1:44" x14ac:dyDescent="0.2">
      <c r="F47" s="31"/>
      <c r="I47" s="20"/>
    </row>
    <row r="48" spans="1:44" x14ac:dyDescent="0.2">
      <c r="D48" s="19"/>
      <c r="F48" s="31"/>
      <c r="I48" s="20"/>
    </row>
    <row r="49" spans="4:9" x14ac:dyDescent="0.2">
      <c r="D49" s="18"/>
      <c r="F49" s="31"/>
      <c r="I49" s="20"/>
    </row>
    <row r="50" spans="4:9" x14ac:dyDescent="0.2">
      <c r="D50" s="18"/>
      <c r="F50" s="31"/>
      <c r="H50" s="18"/>
      <c r="I50" s="20"/>
    </row>
    <row r="51" spans="4:9" x14ac:dyDescent="0.2">
      <c r="F51" s="31"/>
      <c r="I51" s="20"/>
    </row>
  </sheetData>
  <autoFilter ref="B5:I7">
    <filterColumn colId="1" showButton="0"/>
    <filterColumn colId="2" showButton="0"/>
    <filterColumn colId="3" showButton="0"/>
    <filterColumn colId="4" showButton="0"/>
  </autoFilter>
  <mergeCells count="2">
    <mergeCell ref="B1:I1"/>
    <mergeCell ref="B2:I2"/>
  </mergeCells>
  <pageMargins left="0.70866141732283472" right="0.70866141732283472" top="0.74803149606299213" bottom="0.74803149606299213" header="0.31496062992125984" footer="0.31496062992125984"/>
  <pageSetup paperSize="8" scale="99" fitToHeight="0" orientation="portrait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 Zakolw Wałbrzych</vt:lpstr>
      <vt:lpstr>'Przedmiar Zakolw Wałbrzych'!Obszar_wydruku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 ROBÓT</dc:title>
  <dc:creator>Emilia Grochalska</dc:creator>
  <cp:lastModifiedBy>Agnieszka Plesner</cp:lastModifiedBy>
  <cp:lastPrinted>2017-07-18T19:59:37Z</cp:lastPrinted>
  <dcterms:created xsi:type="dcterms:W3CDTF">2016-08-01T11:39:11Z</dcterms:created>
  <dcterms:modified xsi:type="dcterms:W3CDTF">2018-04-11T06:34:34Z</dcterms:modified>
</cp:coreProperties>
</file>